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0"/>
  </bookViews>
  <sheets>
    <sheet name="ZL 07" sheetId="1" r:id="rId1"/>
    <sheet name="příloha ZL 07" sheetId="2" r:id="rId2"/>
  </sheets>
  <definedNames>
    <definedName name="_xlnm.Print_Area" localSheetId="0">'ZL 07'!$A$1:$F$48</definedName>
  </definedNames>
  <calcPr fullCalcOnLoad="1"/>
</workbook>
</file>

<file path=xl/sharedStrings.xml><?xml version="1.0" encoding="utf-8"?>
<sst xmlns="http://schemas.openxmlformats.org/spreadsheetml/2006/main" count="108" uniqueCount="79">
  <si>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</si>
  <si>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</si>
  <si>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</si>
  <si>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</si>
  <si>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</si>
  <si>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</si>
  <si>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</si>
  <si>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</si>
  <si>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</si>
  <si>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</si>
  <si>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</si>
  <si>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</si>
  <si>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</si>
  <si>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</si>
  <si>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</si>
  <si>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</si>
  <si>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</si>
  <si>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</si>
  <si>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</si>
  <si>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</si>
  <si>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</si>
  <si>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</si>
  <si>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</si>
  <si>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</si>
  <si>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</si>
  <si>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</si>
  <si>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</si>
  <si>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</si>
  <si>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</si>
  <si>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</si>
  <si>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</si>
  <si>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</si>
  <si>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</si>
  <si>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</si>
  <si>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</si>
  <si>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</si>
  <si>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</si>
  <si>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</si>
  <si>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</si>
  <si>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</si>
  <si>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</si>
  <si>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</si>
  <si>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</si>
  <si>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</si>
  <si>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</si>
  <si>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</si>
  <si>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</si>
  <si>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</si>
  <si>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</si>
  <si>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</si>
  <si>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</si>
  <si>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</si>
  <si>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</si>
  <si>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</si>
  <si>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</si>
  <si>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</si>
  <si>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</si>
  <si>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</si>
  <si>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</si>
  <si>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</si>
  <si>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</si>
  <si>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</si>
  <si>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SDK obklad sloupú a nová stěna šatny</t>
  </si>
  <si>
    <t>Dřevěné sloupy krovu (5ks) včetně pásků budou požárně ochráněny SDK. V ředitelně bude provedeno opláštění ve výklenku pod plastovým oknem do družiny. Půvpdní stěna dělící učebnu a šatnu byla bez zvukové izolace a dřívějšími úpravami silně narušena. Bude demontována a nahrazena 2x opláštěnou SDK stěnou s izolací s neprůzvučností 56dB a požární odolností 60min.</t>
  </si>
  <si>
    <t>m2</t>
  </si>
  <si>
    <t>342261113RS2</t>
  </si>
  <si>
    <t>Příčka sádrokarton. ocel.kce, 2x oplášť. tl.150 mm desky standard tl.12,5 mm, izol. minerál tl.8 cm; Jednoduchá příčka s dvojitým opláštěním, vzduchová neprůzvučnost stěny 56 dB, požární odolnost stěny EI 60 DP1; 6,7x3,75=25,13</t>
  </si>
  <si>
    <t>342611 R00</t>
  </si>
  <si>
    <t>Jednostraně opláštěný SDK kastlík kolem stávajícího okna ve stěně v ředitelně ze sádrokartonových desek tl. 12,5 mm na ocelovou konstrukci s ochranou hran Alu-profily; 1,5+1,2+1,5+1,2; 1,5*1,2=7,2m2</t>
  </si>
  <si>
    <t>Obklad sloupů a pásků krovu ve 2.NP</t>
  </si>
  <si>
    <t>SDK příčka mezi učebnou a šatnou v 1.NP</t>
  </si>
  <si>
    <t>SDK kastlík v ředitelně pod oknem v 1.NP</t>
  </si>
  <si>
    <t>bm</t>
  </si>
  <si>
    <t>SDK kastlík čtyřstranný, PO obklad dřevěného sloupu (PO R 30´) – bez konstrukce, dle domluvy provedení SDK vyrovnávacích pruhů pro dosažení potřebné tloušťky, následné opláštění protipožární deskou 1x RF 15 mm, ochrana všech 4 hran Alu-profily, 3x tmeleno s výztužnou páskou, broušeno; 2,4x5 + 12x0,71=20,52bm (sloupy a pásky)</t>
  </si>
  <si>
    <t>99</t>
  </si>
  <si>
    <t>999281108R00</t>
  </si>
  <si>
    <t>Staveništní přesun hmot</t>
  </si>
  <si>
    <t>Přesun hmot pro opravy a údržbu do výšky 12m</t>
  </si>
  <si>
    <t>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</si>
</sst>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  <numFmt numFmtId="167" formatCode="0.000"/>
    <numFmt numFmtId="168" formatCode="#,##0.00;\-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MS Sans Serif"/>
      <family val="2"/>
    </font>
    <font>
      <sz val="8"/>
      <color indexed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7030A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22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hair"/>
      <right style="double"/>
      <top style="hair"/>
      <bottom style="hair"/>
    </border>
    <border>
      <left style="double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double"/>
      <right style="hair"/>
      <top style="hair"/>
      <bottom style="medium"/>
    </border>
    <border>
      <left style="double"/>
      <right/>
      <top style="medium"/>
      <bottom style="medium"/>
    </border>
    <border>
      <left style="double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/>
      <right style="medium"/>
      <top style="medium"/>
      <bottom style="thin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0" fillId="0" borderId="0" applyAlignment="0">
      <protection locked="0"/>
    </xf>
    <xf numFmtId="0" fontId="19" fillId="0" borderId="0" applyAlignment="0">
      <protection locked="0"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18" fillId="0" borderId="42" xfId="0" applyNumberFormat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4" fontId="18" fillId="0" borderId="4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4" fontId="18" fillId="0" borderId="44" xfId="0" applyNumberFormat="1" applyFont="1" applyBorder="1" applyAlignment="1">
      <alignment horizontal="right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49" fontId="18" fillId="0" borderId="48" xfId="0" applyNumberFormat="1" applyFont="1" applyBorder="1" applyAlignment="1">
      <alignment vertical="center" wrapText="1"/>
    </xf>
    <xf numFmtId="4" fontId="18" fillId="0" borderId="48" xfId="0" applyNumberFormat="1" applyFont="1" applyBorder="1" applyAlignment="1">
      <alignment horizontal="right" vertical="center" wrapText="1"/>
    </xf>
    <xf numFmtId="4" fontId="18" fillId="0" borderId="49" xfId="0" applyNumberFormat="1" applyFont="1" applyBorder="1" applyAlignment="1">
      <alignment vertical="center" wrapText="1"/>
    </xf>
    <xf numFmtId="49" fontId="18" fillId="0" borderId="48" xfId="0" applyNumberFormat="1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center" vertical="center" wrapText="1"/>
    </xf>
    <xf numFmtId="4" fontId="18" fillId="0" borderId="48" xfId="0" applyNumberFormat="1" applyFont="1" applyFill="1" applyBorder="1" applyAlignment="1">
      <alignment horizontal="right" vertical="center" wrapText="1"/>
    </xf>
    <xf numFmtId="4" fontId="18" fillId="0" borderId="49" xfId="0" applyNumberFormat="1" applyFont="1" applyFill="1" applyBorder="1" applyAlignment="1">
      <alignment vertical="center" wrapText="1"/>
    </xf>
    <xf numFmtId="4" fontId="18" fillId="0" borderId="50" xfId="0" applyNumberFormat="1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166" fontId="18" fillId="0" borderId="48" xfId="0" applyNumberFormat="1" applyFont="1" applyBorder="1" applyAlignment="1">
      <alignment horizontal="right" vertical="center" wrapText="1"/>
    </xf>
    <xf numFmtId="166" fontId="18" fillId="0" borderId="48" xfId="0" applyNumberFormat="1" applyFont="1" applyFill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1" fontId="18" fillId="0" borderId="51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166" fontId="18" fillId="0" borderId="44" xfId="0" applyNumberFormat="1" applyFont="1" applyFill="1" applyBorder="1" applyAlignment="1">
      <alignment horizontal="right" vertical="center" wrapText="1"/>
    </xf>
    <xf numFmtId="4" fontId="17" fillId="0" borderId="52" xfId="0" applyNumberFormat="1" applyFont="1" applyBorder="1" applyAlignment="1">
      <alignment horizontal="center" vertical="center"/>
    </xf>
    <xf numFmtId="1" fontId="18" fillId="0" borderId="53" xfId="0" applyNumberFormat="1" applyFont="1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vertical="center" wrapText="1"/>
    </xf>
    <xf numFmtId="49" fontId="18" fillId="0" borderId="46" xfId="0" applyNumberFormat="1" applyFont="1" applyBorder="1" applyAlignment="1">
      <alignment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5" xfId="0" applyFont="1" applyBorder="1" applyAlignment="1">
      <alignment vertical="center" wrapText="1"/>
    </xf>
    <xf numFmtId="166" fontId="18" fillId="0" borderId="55" xfId="0" applyNumberFormat="1" applyFont="1" applyBorder="1" applyAlignment="1">
      <alignment horizontal="right" vertical="center" wrapText="1"/>
    </xf>
    <xf numFmtId="4" fontId="18" fillId="0" borderId="55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49" fontId="18" fillId="0" borderId="55" xfId="0" applyNumberFormat="1" applyFont="1" applyFill="1" applyBorder="1" applyAlignment="1">
      <alignment horizontal="center" vertical="center" wrapText="1"/>
    </xf>
    <xf numFmtId="4" fontId="18" fillId="0" borderId="55" xfId="0" applyNumberFormat="1" applyFont="1" applyFill="1" applyBorder="1" applyAlignment="1">
      <alignment horizontal="right" vertical="center" wrapText="1"/>
    </xf>
    <xf numFmtId="4" fontId="18" fillId="0" borderId="56" xfId="0" applyNumberFormat="1" applyFont="1" applyFill="1" applyBorder="1" applyAlignment="1">
      <alignment vertical="center" wrapText="1"/>
    </xf>
    <xf numFmtId="4" fontId="18" fillId="0" borderId="58" xfId="0" applyNumberFormat="1" applyFont="1" applyFill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4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center" vertical="center" wrapText="1"/>
    </xf>
    <xf numFmtId="166" fontId="18" fillId="0" borderId="44" xfId="0" applyNumberFormat="1" applyFont="1" applyFill="1" applyBorder="1" applyAlignment="1">
      <alignment horizontal="right" vertical="center" wrapText="1"/>
    </xf>
    <xf numFmtId="4" fontId="18" fillId="0" borderId="44" xfId="0" applyNumberFormat="1" applyFont="1" applyBorder="1" applyAlignment="1">
      <alignment horizontal="right" vertical="center" wrapText="1"/>
    </xf>
    <xf numFmtId="4" fontId="18" fillId="0" borderId="42" xfId="0" applyNumberFormat="1" applyFont="1" applyFill="1" applyBorder="1" applyAlignment="1">
      <alignment vertical="center" wrapText="1"/>
    </xf>
    <xf numFmtId="4" fontId="18" fillId="0" borderId="43" xfId="0" applyNumberFormat="1" applyFont="1" applyFill="1" applyBorder="1" applyAlignment="1">
      <alignment vertical="center" wrapText="1"/>
    </xf>
    <xf numFmtId="1" fontId="18" fillId="0" borderId="45" xfId="0" applyNumberFormat="1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4" xfId="0" applyNumberFormat="1" applyFont="1" applyBorder="1" applyAlignment="1">
      <alignment horizontal="right" vertical="center" wrapText="1"/>
    </xf>
    <xf numFmtId="4" fontId="18" fillId="0" borderId="42" xfId="0" applyNumberFormat="1" applyFont="1" applyBorder="1" applyAlignment="1">
      <alignment vertical="center" wrapText="1"/>
    </xf>
    <xf numFmtId="1" fontId="18" fillId="0" borderId="5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59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4" fontId="17" fillId="0" borderId="0" xfId="0" applyNumberFormat="1" applyFont="1" applyBorder="1" applyAlignment="1">
      <alignment horizontal="center" vertical="center"/>
    </xf>
    <xf numFmtId="4" fontId="17" fillId="0" borderId="60" xfId="0" applyNumberFormat="1" applyFont="1" applyBorder="1" applyAlignment="1">
      <alignment horizontal="center" vertical="center"/>
    </xf>
    <xf numFmtId="49" fontId="8" fillId="0" borderId="44" xfId="48" applyNumberFormat="1" applyFont="1" applyBorder="1" applyAlignment="1">
      <alignment horizontal="left" vertical="center" wrapText="1"/>
      <protection/>
    </xf>
    <xf numFmtId="0" fontId="8" fillId="0" borderId="44" xfId="48" applyFont="1" applyBorder="1" applyAlignment="1">
      <alignment vertical="top" wrapText="1"/>
      <protection/>
    </xf>
    <xf numFmtId="0" fontId="8" fillId="0" borderId="44" xfId="47" applyFont="1" applyFill="1" applyBorder="1" applyAlignment="1">
      <alignment horizontal="center" vertical="center" wrapText="1"/>
      <protection locked="0"/>
    </xf>
    <xf numFmtId="167" fontId="8" fillId="0" borderId="44" xfId="47" applyNumberFormat="1" applyFont="1" applyFill="1" applyBorder="1" applyAlignment="1">
      <alignment vertical="center"/>
      <protection locked="0"/>
    </xf>
    <xf numFmtId="168" fontId="8" fillId="0" borderId="44" xfId="47" applyNumberFormat="1" applyFont="1" applyFill="1" applyBorder="1" applyAlignment="1">
      <alignment vertical="center"/>
      <protection locked="0"/>
    </xf>
    <xf numFmtId="4" fontId="18" fillId="0" borderId="61" xfId="0" applyNumberFormat="1" applyFont="1" applyFill="1" applyBorder="1" applyAlignment="1">
      <alignment vertical="center" wrapText="1"/>
    </xf>
    <xf numFmtId="49" fontId="8" fillId="0" borderId="44" xfId="48" applyNumberFormat="1" applyFont="1" applyBorder="1" applyAlignment="1">
      <alignment horizontal="left" vertical="top" wrapText="1"/>
      <protection/>
    </xf>
    <xf numFmtId="0" fontId="8" fillId="33" borderId="44" xfId="47" applyFont="1" applyFill="1" applyBorder="1" applyAlignment="1">
      <alignment horizontal="center" vertical="center" wrapText="1"/>
      <protection locked="0"/>
    </xf>
    <xf numFmtId="167" fontId="8" fillId="33" borderId="44" xfId="47" applyNumberFormat="1" applyFont="1" applyFill="1" applyBorder="1" applyAlignment="1">
      <alignment vertical="center"/>
      <protection locked="0"/>
    </xf>
    <xf numFmtId="168" fontId="8" fillId="33" borderId="44" xfId="47" applyNumberFormat="1" applyFont="1" applyFill="1" applyBorder="1" applyAlignment="1">
      <alignment vertical="center"/>
      <protection locked="0"/>
    </xf>
    <xf numFmtId="49" fontId="8" fillId="0" borderId="62" xfId="48" applyNumberFormat="1" applyFont="1" applyBorder="1" applyAlignment="1">
      <alignment horizontal="left" vertical="top" wrapText="1"/>
      <protection/>
    </xf>
    <xf numFmtId="1" fontId="18" fillId="0" borderId="63" xfId="0" applyNumberFormat="1" applyFont="1" applyFill="1" applyBorder="1" applyAlignment="1">
      <alignment horizontal="center" vertical="center" wrapText="1"/>
    </xf>
    <xf numFmtId="49" fontId="8" fillId="0" borderId="44" xfId="48" applyNumberFormat="1" applyFont="1" applyBorder="1" applyAlignment="1">
      <alignment horizontal="left" vertical="top"/>
      <protection/>
    </xf>
    <xf numFmtId="0" fontId="18" fillId="0" borderId="63" xfId="0" applyFont="1" applyBorder="1" applyAlignment="1">
      <alignment horizontal="center" vertical="center" wrapText="1"/>
    </xf>
    <xf numFmtId="0" fontId="8" fillId="0" borderId="44" xfId="0" applyFont="1" applyFill="1" applyBorder="1" applyAlignment="1" applyProtection="1">
      <alignment horizontal="left" vertical="center" wrapText="1"/>
      <protection/>
    </xf>
    <xf numFmtId="49" fontId="8" fillId="0" borderId="64" xfId="48" applyNumberFormat="1" applyFont="1" applyBorder="1" applyAlignment="1">
      <alignment horizontal="left" vertical="top"/>
      <protection/>
    </xf>
    <xf numFmtId="0" fontId="20" fillId="0" borderId="44" xfId="47" applyFont="1" applyBorder="1" applyAlignment="1" applyProtection="1">
      <alignment horizontal="center" vertical="center" wrapText="1"/>
      <protection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4" fontId="17" fillId="0" borderId="67" xfId="0" applyNumberFormat="1" applyFont="1" applyBorder="1" applyAlignment="1">
      <alignment horizontal="center" vertical="center"/>
    </xf>
    <xf numFmtId="4" fontId="17" fillId="0" borderId="68" xfId="0" applyNumberFormat="1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9" xfId="0" applyFont="1" applyBorder="1" applyAlignment="1">
      <alignment horizontal="justify" vertical="center" wrapText="1"/>
    </xf>
    <xf numFmtId="0" fontId="7" fillId="0" borderId="70" xfId="0" applyFont="1" applyBorder="1" applyAlignment="1">
      <alignment horizontal="left" vertical="center" wrapText="1" indent="1"/>
    </xf>
    <xf numFmtId="0" fontId="7" fillId="0" borderId="71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72" xfId="0" applyFont="1" applyBorder="1" applyAlignment="1">
      <alignment horizontal="left" vertical="center" wrapText="1" indent="1"/>
    </xf>
    <xf numFmtId="49" fontId="9" fillId="0" borderId="73" xfId="0" applyNumberFormat="1" applyFont="1" applyFill="1" applyBorder="1" applyAlignment="1">
      <alignment horizontal="left" vertical="center" wrapText="1" indent="1"/>
    </xf>
    <xf numFmtId="49" fontId="9" fillId="0" borderId="74" xfId="0" applyNumberFormat="1" applyFont="1" applyFill="1" applyBorder="1" applyAlignment="1">
      <alignment horizontal="left" vertical="center" wrapText="1" indent="1"/>
    </xf>
    <xf numFmtId="49" fontId="9" fillId="0" borderId="59" xfId="0" applyNumberFormat="1" applyFont="1" applyFill="1" applyBorder="1" applyAlignment="1">
      <alignment horizontal="left" vertical="center" wrapText="1" indent="1"/>
    </xf>
    <xf numFmtId="49" fontId="9" fillId="0" borderId="75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76" xfId="0" applyNumberFormat="1" applyFont="1" applyBorder="1" applyAlignment="1">
      <alignment horizontal="left" vertical="center" wrapText="1"/>
    </xf>
    <xf numFmtId="49" fontId="8" fillId="0" borderId="75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76" xfId="0" applyNumberFormat="1" applyFont="1" applyBorder="1" applyAlignment="1">
      <alignment horizontal="left" vertical="center" wrapText="1"/>
    </xf>
    <xf numFmtId="49" fontId="7" fillId="0" borderId="75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76" xfId="0" applyNumberFormat="1" applyFont="1" applyBorder="1" applyAlignment="1">
      <alignment vertical="center" wrapText="1"/>
    </xf>
    <xf numFmtId="49" fontId="7" fillId="0" borderId="77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78" xfId="0" applyNumberFormat="1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34" xfId="0" applyNumberFormat="1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79" xfId="0" applyFont="1" applyBorder="1" applyAlignment="1">
      <alignment horizontal="left" vertical="center" wrapText="1" indent="1"/>
    </xf>
    <xf numFmtId="0" fontId="7" fillId="0" borderId="80" xfId="0" applyFont="1" applyBorder="1" applyAlignment="1">
      <alignment horizontal="left" vertical="center" wrapText="1" indent="1"/>
    </xf>
    <xf numFmtId="0" fontId="7" fillId="0" borderId="81" xfId="0" applyFont="1" applyBorder="1" applyAlignment="1">
      <alignment horizontal="left" vertical="center" wrapText="1" indent="1"/>
    </xf>
    <xf numFmtId="0" fontId="7" fillId="0" borderId="82" xfId="0" applyFont="1" applyBorder="1" applyAlignment="1">
      <alignment horizontal="left" vertical="center" wrapText="1" indent="1"/>
    </xf>
    <xf numFmtId="0" fontId="7" fillId="0" borderId="83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" fillId="34" borderId="84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 wrapText="1"/>
    </xf>
    <xf numFmtId="0" fontId="3" fillId="34" borderId="8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left" vertical="center" wrapText="1" indent="1"/>
    </xf>
    <xf numFmtId="0" fontId="10" fillId="0" borderId="7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7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13" fillId="0" borderId="7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74" xfId="0" applyNumberFormat="1" applyFont="1" applyBorder="1" applyAlignment="1">
      <alignment horizontal="left" vertical="center" wrapText="1" indent="1"/>
    </xf>
    <xf numFmtId="49" fontId="5" fillId="0" borderId="59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8" fillId="0" borderId="44" xfId="48" applyFont="1" applyBorder="1" applyAlignment="1">
      <alignment horizontal="left" vertical="center" wrapText="1"/>
      <protection/>
    </xf>
    <xf numFmtId="0" fontId="12" fillId="0" borderId="44" xfId="48" applyFont="1" applyBorder="1" applyAlignment="1">
      <alignment vertical="top" wrapText="1"/>
      <protection/>
    </xf>
    <xf numFmtId="49" fontId="17" fillId="0" borderId="44" xfId="0" applyNumberFormat="1" applyFont="1" applyBorder="1" applyAlignment="1">
      <alignment horizontal="left" vertical="center" wrapText="1"/>
    </xf>
    <xf numFmtId="0" fontId="8" fillId="0" borderId="44" xfId="47" applyFont="1" applyBorder="1" applyAlignment="1" applyProtection="1">
      <alignment horizontal="left" vertical="center" wrapText="1"/>
      <protection/>
    </xf>
    <xf numFmtId="49" fontId="8" fillId="0" borderId="46" xfId="48" applyNumberFormat="1" applyFont="1" applyBorder="1" applyAlignment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POL.XLS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90" zoomScaleNormal="90" zoomScalePageLayoutView="0" workbookViewId="0" topLeftCell="A1">
      <selection activeCell="H14" sqref="H14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168" t="s">
        <v>61</v>
      </c>
      <c r="B1" s="169"/>
      <c r="C1" s="169"/>
      <c r="D1" s="170"/>
      <c r="E1" s="1"/>
      <c r="F1" s="2"/>
    </row>
    <row r="2" spans="1:6" ht="20.25" customHeight="1" thickBot="1">
      <c r="A2" s="171" t="s">
        <v>51</v>
      </c>
      <c r="B2" s="172"/>
      <c r="C2" s="172"/>
      <c r="D2" s="173"/>
      <c r="E2" s="4" t="s">
        <v>52</v>
      </c>
      <c r="F2" s="5">
        <v>7</v>
      </c>
    </row>
    <row r="3" spans="1:6" ht="18" customHeight="1" thickBot="1">
      <c r="A3" s="6" t="s">
        <v>0</v>
      </c>
      <c r="B3" s="174" t="s">
        <v>60</v>
      </c>
      <c r="C3" s="174"/>
      <c r="D3" s="175"/>
      <c r="E3" s="7" t="s">
        <v>1</v>
      </c>
      <c r="F3" s="140">
        <v>42951</v>
      </c>
    </row>
    <row r="4" spans="1:6" ht="12.75">
      <c r="A4" s="176" t="s">
        <v>2</v>
      </c>
      <c r="B4" s="177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78"/>
      <c r="B5" s="179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180" t="s">
        <v>62</v>
      </c>
      <c r="D6" s="181"/>
      <c r="E6" s="181"/>
      <c r="F6" s="182"/>
    </row>
    <row r="7" spans="1:6" ht="12" customHeight="1">
      <c r="A7" s="15" t="s">
        <v>9</v>
      </c>
      <c r="B7" s="16" t="s">
        <v>10</v>
      </c>
      <c r="C7" s="183"/>
      <c r="D7" s="184"/>
      <c r="E7" s="184"/>
      <c r="F7" s="185"/>
    </row>
    <row r="8" spans="1:6" ht="9" customHeight="1">
      <c r="A8" s="15"/>
      <c r="B8" s="16"/>
      <c r="C8" s="186"/>
      <c r="D8" s="187"/>
      <c r="E8" s="187"/>
      <c r="F8" s="188"/>
    </row>
    <row r="9" spans="1:6" ht="9" customHeight="1">
      <c r="A9" s="15"/>
      <c r="B9" s="16"/>
      <c r="C9" s="186"/>
      <c r="D9" s="187"/>
      <c r="E9" s="187"/>
      <c r="F9" s="188"/>
    </row>
    <row r="10" spans="1:6" ht="15" customHeight="1">
      <c r="A10" s="17"/>
      <c r="B10" s="16" t="s">
        <v>11</v>
      </c>
      <c r="C10" s="186"/>
      <c r="D10" s="187"/>
      <c r="E10" s="187"/>
      <c r="F10" s="188"/>
    </row>
    <row r="11" spans="1:6" ht="15" customHeight="1">
      <c r="A11" s="17"/>
      <c r="B11" s="16" t="s">
        <v>12</v>
      </c>
      <c r="C11" s="189"/>
      <c r="D11" s="190"/>
      <c r="E11" s="190"/>
      <c r="F11" s="191"/>
    </row>
    <row r="12" spans="1:6" ht="15" customHeight="1" thickBot="1">
      <c r="A12" s="18"/>
      <c r="B12" s="19" t="s">
        <v>13</v>
      </c>
      <c r="C12" s="192"/>
      <c r="D12" s="193"/>
      <c r="E12" s="193"/>
      <c r="F12" s="194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95" t="s">
        <v>63</v>
      </c>
      <c r="C14" s="195"/>
      <c r="D14" s="195"/>
      <c r="E14" s="195"/>
      <c r="F14" s="24"/>
    </row>
    <row r="15" spans="1:6" ht="12.75">
      <c r="A15" s="25"/>
      <c r="B15" s="195"/>
      <c r="C15" s="195"/>
      <c r="D15" s="195"/>
      <c r="E15" s="195"/>
      <c r="F15" s="24"/>
    </row>
    <row r="16" spans="1:6" ht="12.75">
      <c r="A16" s="25"/>
      <c r="B16" s="195"/>
      <c r="C16" s="195"/>
      <c r="D16" s="195"/>
      <c r="E16" s="195"/>
      <c r="F16" s="24"/>
    </row>
    <row r="17" spans="1:6" ht="13.5" thickBot="1">
      <c r="A17" s="25"/>
      <c r="B17" s="196"/>
      <c r="C17" s="196"/>
      <c r="D17" s="196"/>
      <c r="E17" s="196"/>
      <c r="F17" s="24"/>
    </row>
    <row r="18" spans="1:6" ht="12.75" customHeight="1" thickBot="1">
      <c r="A18" s="197" t="s">
        <v>15</v>
      </c>
      <c r="B18" s="198"/>
      <c r="C18" s="26" t="s">
        <v>16</v>
      </c>
      <c r="D18" s="27" t="s">
        <v>17</v>
      </c>
      <c r="E18" s="28"/>
      <c r="F18" s="29"/>
    </row>
    <row r="19" spans="1:6" ht="37.5" customHeight="1">
      <c r="A19" s="199" t="s">
        <v>53</v>
      </c>
      <c r="B19" s="200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201"/>
      <c r="B20" s="202"/>
      <c r="C20" s="32" t="s">
        <v>22</v>
      </c>
      <c r="D20" s="32"/>
      <c r="E20" s="33"/>
      <c r="F20" s="34"/>
    </row>
    <row r="21" spans="1:6" ht="12.75">
      <c r="A21" s="203" t="s">
        <v>23</v>
      </c>
      <c r="B21" s="204"/>
      <c r="C21" s="204"/>
      <c r="D21" s="204"/>
      <c r="E21" s="204"/>
      <c r="F21" s="205"/>
    </row>
    <row r="22" spans="1:6" ht="12.75">
      <c r="A22" s="206"/>
      <c r="B22" s="207"/>
      <c r="C22" s="207"/>
      <c r="D22" s="207"/>
      <c r="E22" s="207"/>
      <c r="F22" s="208"/>
    </row>
    <row r="23" spans="1:6" ht="13.5" thickBot="1">
      <c r="A23" s="209" t="s">
        <v>24</v>
      </c>
      <c r="B23" s="210"/>
      <c r="C23" s="210"/>
      <c r="D23" s="210"/>
      <c r="E23" s="210"/>
      <c r="F23" s="211"/>
    </row>
    <row r="24" spans="1:6" ht="18.75" customHeight="1">
      <c r="A24" s="212" t="s">
        <v>25</v>
      </c>
      <c r="B24" s="213"/>
      <c r="C24" s="213"/>
      <c r="D24" s="214"/>
      <c r="E24" s="37" t="s">
        <v>1</v>
      </c>
      <c r="F24" s="141">
        <v>42951</v>
      </c>
    </row>
    <row r="25" spans="1:6" ht="12.75">
      <c r="A25" s="203" t="s">
        <v>2</v>
      </c>
      <c r="B25" s="218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78"/>
      <c r="B26" s="179"/>
      <c r="C26" s="10"/>
      <c r="D26" s="10"/>
      <c r="E26" s="39"/>
      <c r="F26" s="12" t="s">
        <v>7</v>
      </c>
    </row>
    <row r="27" spans="1:6" ht="12.75">
      <c r="A27" s="219" t="s">
        <v>26</v>
      </c>
      <c r="B27" s="220"/>
      <c r="C27" s="220"/>
      <c r="D27" s="220"/>
      <c r="E27" s="220"/>
      <c r="F27" s="221"/>
    </row>
    <row r="28" spans="1:6" ht="12.75">
      <c r="A28" s="222" t="s">
        <v>27</v>
      </c>
      <c r="B28" s="223"/>
      <c r="C28" s="223"/>
      <c r="D28" s="223"/>
      <c r="E28" s="223"/>
      <c r="F28" s="224"/>
    </row>
    <row r="29" spans="1:6" ht="12.75">
      <c r="A29" s="225"/>
      <c r="B29" s="226"/>
      <c r="C29" s="226"/>
      <c r="D29" s="226"/>
      <c r="E29" s="226"/>
      <c r="F29" s="227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07'!O31,2)</f>
        <v>52991.12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11128.1352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81">
        <f>B32+B34+B35</f>
        <v>64119.2552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228" t="s">
        <v>30</v>
      </c>
      <c r="B40" s="229"/>
      <c r="C40" s="47"/>
      <c r="D40" s="47"/>
      <c r="E40" s="47"/>
      <c r="F40" s="48"/>
    </row>
    <row r="41" spans="1:6" ht="12.75">
      <c r="A41" s="230" t="s">
        <v>31</v>
      </c>
      <c r="B41" s="231"/>
      <c r="C41" s="232"/>
      <c r="D41" s="230" t="s">
        <v>32</v>
      </c>
      <c r="E41" s="231"/>
      <c r="F41" s="232"/>
    </row>
    <row r="42" spans="1:6" ht="24.75" customHeight="1">
      <c r="A42" s="233" t="s">
        <v>7</v>
      </c>
      <c r="B42" s="234"/>
      <c r="C42" s="235"/>
      <c r="D42" s="236" t="s">
        <v>7</v>
      </c>
      <c r="E42" s="234"/>
      <c r="F42" s="235"/>
    </row>
    <row r="43" spans="1:6" ht="13.5" thickBot="1">
      <c r="A43" s="209" t="s">
        <v>33</v>
      </c>
      <c r="B43" s="210"/>
      <c r="C43" s="211"/>
      <c r="D43" s="49"/>
      <c r="E43" s="50"/>
      <c r="F43" s="51"/>
    </row>
    <row r="44" spans="1:6" ht="12.75">
      <c r="A44" s="176" t="s">
        <v>34</v>
      </c>
      <c r="B44" s="237"/>
      <c r="C44" s="238"/>
      <c r="D44" s="176" t="s">
        <v>35</v>
      </c>
      <c r="E44" s="237"/>
      <c r="F44" s="238"/>
    </row>
    <row r="45" spans="1:6" ht="25.5" customHeight="1">
      <c r="A45" s="215" t="s">
        <v>55</v>
      </c>
      <c r="B45" s="216"/>
      <c r="C45" s="217"/>
      <c r="D45" s="215" t="s">
        <v>60</v>
      </c>
      <c r="E45" s="216"/>
      <c r="F45" s="217"/>
    </row>
    <row r="46" spans="1:6" ht="12.75">
      <c r="A46" s="206"/>
      <c r="B46" s="207"/>
      <c r="C46" s="208"/>
      <c r="D46" s="206"/>
      <c r="E46" s="207"/>
      <c r="F46" s="208"/>
    </row>
    <row r="47" spans="1:6" ht="12.75">
      <c r="A47" s="206"/>
      <c r="B47" s="207"/>
      <c r="C47" s="208"/>
      <c r="D47" s="206"/>
      <c r="E47" s="207"/>
      <c r="F47" s="208"/>
    </row>
    <row r="48" spans="1:6" ht="13.5" thickBot="1">
      <c r="A48" s="52" t="s">
        <v>36</v>
      </c>
      <c r="B48" s="142">
        <v>42951</v>
      </c>
      <c r="C48" s="53"/>
      <c r="D48" s="100" t="s">
        <v>37</v>
      </c>
      <c r="E48" s="101"/>
      <c r="F48" s="102"/>
    </row>
  </sheetData>
  <sheetProtection/>
  <mergeCells count="36"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  <mergeCell ref="D45:F45"/>
    <mergeCell ref="A25:B26"/>
    <mergeCell ref="A27:F27"/>
    <mergeCell ref="A28:F28"/>
    <mergeCell ref="A29:F29"/>
    <mergeCell ref="A40:B40"/>
    <mergeCell ref="A41:C41"/>
    <mergeCell ref="D41:F41"/>
    <mergeCell ref="A18:B18"/>
    <mergeCell ref="A19:B20"/>
    <mergeCell ref="A21:F21"/>
    <mergeCell ref="A22:F22"/>
    <mergeCell ref="A23:F23"/>
    <mergeCell ref="A24:D24"/>
    <mergeCell ref="C8:F8"/>
    <mergeCell ref="C9:F9"/>
    <mergeCell ref="C10:F10"/>
    <mergeCell ref="C11:F11"/>
    <mergeCell ref="C12:F12"/>
    <mergeCell ref="B14:E17"/>
    <mergeCell ref="A1:D1"/>
    <mergeCell ref="A2:D2"/>
    <mergeCell ref="B3:D3"/>
    <mergeCell ref="A4:B5"/>
    <mergeCell ref="C6:F6"/>
    <mergeCell ref="C7:F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1">
      <selection activeCell="O2" sqref="O2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82" customWidth="1"/>
  </cols>
  <sheetData>
    <row r="1" spans="1:15" ht="60" customHeight="1" thickBot="1">
      <c r="A1" s="239" t="s">
        <v>39</v>
      </c>
      <c r="B1" s="240"/>
      <c r="C1" s="240"/>
      <c r="D1" s="240"/>
      <c r="E1" s="240"/>
      <c r="F1" s="240"/>
      <c r="G1" s="54"/>
      <c r="H1" s="55"/>
      <c r="I1" s="55"/>
      <c r="J1" s="241" t="s">
        <v>61</v>
      </c>
      <c r="K1" s="241"/>
      <c r="L1" s="241"/>
      <c r="M1" s="242"/>
      <c r="N1" s="80" t="s">
        <v>52</v>
      </c>
      <c r="O1" s="97">
        <v>7</v>
      </c>
    </row>
    <row r="2" spans="1:15" ht="19.5" customHeight="1" thickBot="1">
      <c r="A2" s="243" t="s">
        <v>40</v>
      </c>
      <c r="B2" s="244"/>
      <c r="C2" s="244"/>
      <c r="D2" s="244"/>
      <c r="E2" s="244"/>
      <c r="F2" s="244"/>
      <c r="G2" s="245"/>
      <c r="H2" s="56"/>
      <c r="I2" s="56"/>
      <c r="J2" s="246" t="s">
        <v>41</v>
      </c>
      <c r="K2" s="247"/>
      <c r="L2" s="247"/>
      <c r="M2" s="247"/>
      <c r="N2" s="247"/>
      <c r="O2" s="57" t="s">
        <v>42</v>
      </c>
    </row>
    <row r="3" spans="1:17" s="62" customFormat="1" ht="19.5" customHeight="1" thickBot="1">
      <c r="A3" s="105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109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83"/>
    </row>
    <row r="4" spans="1:17" s="74" customFormat="1" ht="15" customHeight="1">
      <c r="A4" s="115"/>
      <c r="B4" s="116"/>
      <c r="C4" s="117"/>
      <c r="D4" s="116"/>
      <c r="E4" s="118"/>
      <c r="F4" s="119"/>
      <c r="G4" s="120"/>
      <c r="H4" s="121"/>
      <c r="I4" s="122"/>
      <c r="J4" s="117"/>
      <c r="K4" s="116"/>
      <c r="L4" s="118"/>
      <c r="M4" s="123"/>
      <c r="N4" s="124"/>
      <c r="O4" s="125"/>
      <c r="Q4" s="84"/>
    </row>
    <row r="5" spans="1:17" s="74" customFormat="1" ht="15" customHeight="1">
      <c r="A5" s="162"/>
      <c r="B5" s="166"/>
      <c r="C5" s="166"/>
      <c r="D5" s="163"/>
      <c r="E5" s="163"/>
      <c r="F5" s="164"/>
      <c r="G5" s="144"/>
      <c r="H5" s="165"/>
      <c r="I5" s="166"/>
      <c r="J5" s="250" t="s">
        <v>70</v>
      </c>
      <c r="K5" s="167"/>
      <c r="L5" s="167"/>
      <c r="M5" s="143"/>
      <c r="N5" s="144"/>
      <c r="O5" s="133"/>
      <c r="Q5" s="84"/>
    </row>
    <row r="6" spans="1:17" s="74" customFormat="1" ht="60" customHeight="1">
      <c r="A6" s="126"/>
      <c r="B6" s="127"/>
      <c r="C6" s="128"/>
      <c r="D6" s="129"/>
      <c r="E6" s="130"/>
      <c r="F6" s="131"/>
      <c r="G6" s="132"/>
      <c r="H6" s="139"/>
      <c r="I6" s="145" t="s">
        <v>65</v>
      </c>
      <c r="J6" s="248" t="s">
        <v>66</v>
      </c>
      <c r="K6" s="147" t="s">
        <v>64</v>
      </c>
      <c r="L6" s="148">
        <v>25.13</v>
      </c>
      <c r="M6" s="149">
        <v>1064</v>
      </c>
      <c r="N6" s="150">
        <f>L6*M6</f>
        <v>26738.32</v>
      </c>
      <c r="O6" s="133"/>
      <c r="Q6" s="84"/>
    </row>
    <row r="7" spans="1:17" s="74" customFormat="1" ht="15" customHeight="1">
      <c r="A7" s="126"/>
      <c r="B7" s="127"/>
      <c r="C7" s="128"/>
      <c r="D7" s="129"/>
      <c r="E7" s="130"/>
      <c r="F7" s="131"/>
      <c r="G7" s="132"/>
      <c r="H7" s="139"/>
      <c r="I7" s="145"/>
      <c r="J7" s="248"/>
      <c r="K7" s="147"/>
      <c r="L7" s="148"/>
      <c r="M7" s="149"/>
      <c r="N7" s="150"/>
      <c r="O7" s="133"/>
      <c r="Q7" s="84"/>
    </row>
    <row r="8" spans="1:17" s="74" customFormat="1" ht="15" customHeight="1">
      <c r="A8" s="126"/>
      <c r="B8" s="127"/>
      <c r="C8" s="128"/>
      <c r="D8" s="129"/>
      <c r="E8" s="130"/>
      <c r="F8" s="131"/>
      <c r="G8" s="132"/>
      <c r="H8" s="139"/>
      <c r="I8" s="145"/>
      <c r="J8" s="249" t="s">
        <v>71</v>
      </c>
      <c r="K8" s="147"/>
      <c r="L8" s="148"/>
      <c r="M8" s="149"/>
      <c r="N8" s="150"/>
      <c r="O8" s="133"/>
      <c r="Q8" s="84"/>
    </row>
    <row r="9" spans="1:17" s="74" customFormat="1" ht="60" customHeight="1">
      <c r="A9" s="126"/>
      <c r="B9" s="127"/>
      <c r="C9" s="128"/>
      <c r="D9" s="129"/>
      <c r="E9" s="130"/>
      <c r="F9" s="131"/>
      <c r="G9" s="132"/>
      <c r="H9" s="139"/>
      <c r="I9" s="145" t="s">
        <v>67</v>
      </c>
      <c r="J9" s="146" t="s">
        <v>68</v>
      </c>
      <c r="K9" s="147" t="s">
        <v>64</v>
      </c>
      <c r="L9" s="148">
        <v>7.2</v>
      </c>
      <c r="M9" s="149">
        <v>830</v>
      </c>
      <c r="N9" s="150">
        <f>L9*M9</f>
        <v>5976</v>
      </c>
      <c r="O9" s="133"/>
      <c r="Q9" s="84"/>
    </row>
    <row r="10" spans="1:17" s="74" customFormat="1" ht="15" customHeight="1">
      <c r="A10" s="126"/>
      <c r="B10" s="127"/>
      <c r="C10" s="128"/>
      <c r="D10" s="129"/>
      <c r="E10" s="130"/>
      <c r="F10" s="131"/>
      <c r="G10" s="132"/>
      <c r="H10" s="139"/>
      <c r="I10" s="145"/>
      <c r="J10" s="146"/>
      <c r="K10" s="147"/>
      <c r="L10" s="148"/>
      <c r="M10" s="149"/>
      <c r="N10" s="150"/>
      <c r="O10" s="133"/>
      <c r="Q10" s="84"/>
    </row>
    <row r="11" spans="1:17" s="74" customFormat="1" ht="15" customHeight="1">
      <c r="A11" s="134"/>
      <c r="B11" s="161"/>
      <c r="C11" s="135"/>
      <c r="D11" s="127"/>
      <c r="E11" s="130"/>
      <c r="F11" s="131"/>
      <c r="G11" s="132"/>
      <c r="H11" s="139"/>
      <c r="I11" s="151"/>
      <c r="J11" s="249" t="s">
        <v>69</v>
      </c>
      <c r="K11" s="152"/>
      <c r="L11" s="153"/>
      <c r="M11" s="154"/>
      <c r="N11" s="150">
        <f>L11*M11</f>
        <v>0</v>
      </c>
      <c r="O11" s="133"/>
      <c r="Q11" s="84"/>
    </row>
    <row r="12" spans="1:17" s="74" customFormat="1" ht="90" customHeight="1">
      <c r="A12" s="126"/>
      <c r="B12" s="127"/>
      <c r="C12" s="128"/>
      <c r="D12" s="129"/>
      <c r="E12" s="130"/>
      <c r="F12" s="131"/>
      <c r="G12" s="132"/>
      <c r="H12" s="139"/>
      <c r="I12" s="151"/>
      <c r="J12" s="146" t="s">
        <v>73</v>
      </c>
      <c r="K12" s="152" t="s">
        <v>72</v>
      </c>
      <c r="L12" s="153">
        <v>20.52</v>
      </c>
      <c r="M12" s="154">
        <v>824</v>
      </c>
      <c r="N12" s="150">
        <f>L12*M12</f>
        <v>16908.48</v>
      </c>
      <c r="O12" s="133"/>
      <c r="Q12" s="84"/>
    </row>
    <row r="13" spans="1:17" s="74" customFormat="1" ht="15" customHeight="1">
      <c r="A13" s="136"/>
      <c r="B13" s="127"/>
      <c r="C13" s="135"/>
      <c r="D13" s="127"/>
      <c r="E13" s="137"/>
      <c r="F13" s="131"/>
      <c r="G13" s="138"/>
      <c r="H13" s="156"/>
      <c r="I13" s="157"/>
      <c r="J13" s="146"/>
      <c r="K13" s="152"/>
      <c r="L13" s="153"/>
      <c r="M13" s="154"/>
      <c r="N13" s="150"/>
      <c r="O13" s="133"/>
      <c r="Q13" s="84"/>
    </row>
    <row r="14" spans="1:17" s="74" customFormat="1" ht="15" customHeight="1">
      <c r="A14" s="136"/>
      <c r="B14" s="127"/>
      <c r="C14" s="135"/>
      <c r="D14" s="127"/>
      <c r="E14" s="137"/>
      <c r="F14" s="131"/>
      <c r="G14" s="138"/>
      <c r="H14" s="156"/>
      <c r="I14" s="157" t="s">
        <v>74</v>
      </c>
      <c r="J14" s="249" t="s">
        <v>76</v>
      </c>
      <c r="K14" s="152"/>
      <c r="L14" s="153"/>
      <c r="M14" s="154"/>
      <c r="N14" s="150"/>
      <c r="O14" s="133"/>
      <c r="Q14" s="84"/>
    </row>
    <row r="15" spans="1:17" s="74" customFormat="1" ht="30" customHeight="1">
      <c r="A15" s="136"/>
      <c r="B15" s="127"/>
      <c r="C15" s="135"/>
      <c r="D15" s="127"/>
      <c r="E15" s="137"/>
      <c r="F15" s="131"/>
      <c r="G15" s="138"/>
      <c r="H15" s="158"/>
      <c r="I15" s="251" t="s">
        <v>75</v>
      </c>
      <c r="J15" s="159" t="s">
        <v>77</v>
      </c>
      <c r="K15" s="152" t="s">
        <v>78</v>
      </c>
      <c r="L15" s="153">
        <v>2.054</v>
      </c>
      <c r="M15" s="154">
        <v>600</v>
      </c>
      <c r="N15" s="150">
        <f>L15*M15</f>
        <v>1232.3999999999999</v>
      </c>
      <c r="O15" s="133"/>
      <c r="Q15" s="84"/>
    </row>
    <row r="16" spans="1:17" s="74" customFormat="1" ht="15" customHeight="1">
      <c r="A16" s="136"/>
      <c r="B16" s="127"/>
      <c r="C16" s="135"/>
      <c r="D16" s="127"/>
      <c r="E16" s="137"/>
      <c r="F16" s="131"/>
      <c r="G16" s="138"/>
      <c r="H16" s="158"/>
      <c r="I16" s="151"/>
      <c r="J16" s="146"/>
      <c r="K16" s="152"/>
      <c r="L16" s="153"/>
      <c r="M16" s="154"/>
      <c r="N16" s="150"/>
      <c r="O16" s="133"/>
      <c r="Q16" s="84"/>
    </row>
    <row r="17" spans="1:17" s="74" customFormat="1" ht="15" customHeight="1">
      <c r="A17" s="136"/>
      <c r="B17" s="127"/>
      <c r="C17" s="135"/>
      <c r="D17" s="127"/>
      <c r="E17" s="137"/>
      <c r="F17" s="131"/>
      <c r="G17" s="138"/>
      <c r="H17" s="158"/>
      <c r="I17" s="151"/>
      <c r="J17" s="146"/>
      <c r="K17" s="152"/>
      <c r="L17" s="153"/>
      <c r="M17" s="154"/>
      <c r="N17" s="150"/>
      <c r="O17" s="133"/>
      <c r="Q17" s="84"/>
    </row>
    <row r="18" spans="1:17" s="74" customFormat="1" ht="15" customHeight="1">
      <c r="A18" s="136"/>
      <c r="B18" s="127"/>
      <c r="C18" s="135"/>
      <c r="D18" s="127"/>
      <c r="E18" s="137"/>
      <c r="F18" s="131"/>
      <c r="G18" s="138"/>
      <c r="H18" s="158"/>
      <c r="I18" s="151"/>
      <c r="J18" s="146"/>
      <c r="K18" s="152"/>
      <c r="L18" s="153"/>
      <c r="M18" s="154"/>
      <c r="N18" s="150"/>
      <c r="O18" s="133"/>
      <c r="Q18" s="84"/>
    </row>
    <row r="19" spans="1:17" s="74" customFormat="1" ht="15" customHeight="1">
      <c r="A19" s="136"/>
      <c r="B19" s="127"/>
      <c r="C19" s="135"/>
      <c r="D19" s="127"/>
      <c r="E19" s="137"/>
      <c r="F19" s="131"/>
      <c r="G19" s="138"/>
      <c r="H19" s="158"/>
      <c r="I19" s="151"/>
      <c r="J19" s="146"/>
      <c r="K19" s="152"/>
      <c r="L19" s="153"/>
      <c r="M19" s="154"/>
      <c r="N19" s="150"/>
      <c r="O19" s="133"/>
      <c r="Q19" s="84"/>
    </row>
    <row r="20" spans="1:17" s="74" customFormat="1" ht="15" customHeight="1">
      <c r="A20" s="126"/>
      <c r="B20" s="127"/>
      <c r="C20" s="135"/>
      <c r="D20" s="127"/>
      <c r="E20" s="137"/>
      <c r="F20" s="131"/>
      <c r="G20" s="138"/>
      <c r="H20" s="158"/>
      <c r="I20" s="151"/>
      <c r="J20" s="146"/>
      <c r="K20" s="152"/>
      <c r="L20" s="153"/>
      <c r="M20" s="154"/>
      <c r="N20" s="150"/>
      <c r="O20" s="133"/>
      <c r="Q20" s="84"/>
    </row>
    <row r="21" spans="1:17" s="74" customFormat="1" ht="15" customHeight="1">
      <c r="A21" s="126"/>
      <c r="B21" s="127"/>
      <c r="C21" s="135"/>
      <c r="D21" s="127"/>
      <c r="E21" s="137"/>
      <c r="F21" s="131"/>
      <c r="G21" s="138"/>
      <c r="H21" s="158"/>
      <c r="I21" s="151"/>
      <c r="J21" s="146"/>
      <c r="K21" s="152"/>
      <c r="L21" s="153"/>
      <c r="M21" s="154"/>
      <c r="N21" s="150"/>
      <c r="O21" s="133"/>
      <c r="Q21" s="84"/>
    </row>
    <row r="22" spans="1:17" s="74" customFormat="1" ht="15" customHeight="1">
      <c r="A22" s="126"/>
      <c r="B22" s="127"/>
      <c r="C22" s="135"/>
      <c r="D22" s="127"/>
      <c r="E22" s="137"/>
      <c r="F22" s="131"/>
      <c r="G22" s="138"/>
      <c r="H22" s="158"/>
      <c r="I22" s="151"/>
      <c r="J22" s="146"/>
      <c r="K22" s="152"/>
      <c r="L22" s="153"/>
      <c r="M22" s="154"/>
      <c r="N22" s="150"/>
      <c r="O22" s="133"/>
      <c r="Q22" s="84"/>
    </row>
    <row r="23" spans="1:17" s="74" customFormat="1" ht="15" customHeight="1">
      <c r="A23" s="126"/>
      <c r="B23" s="127"/>
      <c r="C23" s="135"/>
      <c r="D23" s="127"/>
      <c r="E23" s="137"/>
      <c r="F23" s="131"/>
      <c r="G23" s="138"/>
      <c r="H23" s="158"/>
      <c r="I23" s="155"/>
      <c r="J23" s="146"/>
      <c r="K23" s="152"/>
      <c r="L23" s="153"/>
      <c r="M23" s="154"/>
      <c r="N23" s="150"/>
      <c r="O23" s="133"/>
      <c r="Q23" s="84"/>
    </row>
    <row r="24" spans="1:17" s="74" customFormat="1" ht="15" customHeight="1">
      <c r="A24" s="126"/>
      <c r="B24" s="127"/>
      <c r="C24" s="135"/>
      <c r="D24" s="127"/>
      <c r="E24" s="137"/>
      <c r="F24" s="131"/>
      <c r="G24" s="138"/>
      <c r="H24" s="158"/>
      <c r="I24" s="160"/>
      <c r="J24" s="146"/>
      <c r="K24" s="152"/>
      <c r="L24" s="153"/>
      <c r="M24" s="154"/>
      <c r="N24" s="150"/>
      <c r="O24" s="133"/>
      <c r="Q24" s="84"/>
    </row>
    <row r="25" spans="1:17" s="74" customFormat="1" ht="15" customHeight="1">
      <c r="A25" s="126"/>
      <c r="B25" s="127"/>
      <c r="C25" s="135"/>
      <c r="D25" s="127"/>
      <c r="E25" s="137"/>
      <c r="F25" s="131"/>
      <c r="G25" s="138"/>
      <c r="H25" s="158"/>
      <c r="I25" s="157"/>
      <c r="J25" s="146"/>
      <c r="K25" s="152"/>
      <c r="L25" s="153"/>
      <c r="M25" s="154"/>
      <c r="N25" s="150"/>
      <c r="O25" s="133"/>
      <c r="Q25" s="84"/>
    </row>
    <row r="26" spans="1:17" s="74" customFormat="1" ht="15" customHeight="1">
      <c r="A26" s="126"/>
      <c r="B26" s="127"/>
      <c r="C26" s="135"/>
      <c r="D26" s="127"/>
      <c r="E26" s="137"/>
      <c r="F26" s="131"/>
      <c r="G26" s="138"/>
      <c r="H26" s="158"/>
      <c r="I26" s="252"/>
      <c r="J26" s="146"/>
      <c r="K26" s="147"/>
      <c r="L26" s="148"/>
      <c r="M26" s="149"/>
      <c r="N26" s="150"/>
      <c r="O26" s="133"/>
      <c r="Q26" s="84"/>
    </row>
    <row r="27" spans="1:17" s="74" customFormat="1" ht="15" customHeight="1">
      <c r="A27" s="126"/>
      <c r="B27" s="127"/>
      <c r="C27" s="135"/>
      <c r="D27" s="127"/>
      <c r="E27" s="137"/>
      <c r="F27" s="131"/>
      <c r="G27" s="138"/>
      <c r="H27" s="158"/>
      <c r="I27" s="252"/>
      <c r="J27" s="146"/>
      <c r="K27" s="147"/>
      <c r="L27" s="148"/>
      <c r="M27" s="149"/>
      <c r="N27" s="150"/>
      <c r="O27" s="133"/>
      <c r="Q27" s="84"/>
    </row>
    <row r="28" spans="1:17" s="74" customFormat="1" ht="15" customHeight="1">
      <c r="A28" s="78"/>
      <c r="B28" s="76"/>
      <c r="C28" s="113" t="s">
        <v>57</v>
      </c>
      <c r="D28" s="76" t="s">
        <v>58</v>
      </c>
      <c r="E28" s="108">
        <f>SUM(G4:G25)/100</f>
        <v>0</v>
      </c>
      <c r="F28" s="77">
        <v>2.8</v>
      </c>
      <c r="G28" s="73">
        <f>E28*F28</f>
        <v>0</v>
      </c>
      <c r="H28" s="111"/>
      <c r="I28" s="103"/>
      <c r="J28" s="113" t="s">
        <v>57</v>
      </c>
      <c r="K28" s="76" t="s">
        <v>58</v>
      </c>
      <c r="L28" s="108">
        <f>SUM(N4:N25)/100</f>
        <v>508.552</v>
      </c>
      <c r="M28" s="77">
        <v>2.8</v>
      </c>
      <c r="N28" s="73">
        <f>L28*M28</f>
        <v>1423.9456</v>
      </c>
      <c r="O28" s="75"/>
      <c r="Q28" s="84"/>
    </row>
    <row r="29" spans="1:17" s="74" customFormat="1" ht="15" customHeight="1">
      <c r="A29" s="78"/>
      <c r="B29" s="79"/>
      <c r="C29" s="114" t="s">
        <v>59</v>
      </c>
      <c r="D29" s="76" t="s">
        <v>58</v>
      </c>
      <c r="E29" s="108">
        <f>SUM(G4:G25)/100</f>
        <v>0</v>
      </c>
      <c r="F29" s="77">
        <v>1.4</v>
      </c>
      <c r="G29" s="73">
        <f>E29*F29</f>
        <v>0</v>
      </c>
      <c r="H29" s="110"/>
      <c r="I29" s="103"/>
      <c r="J29" s="114" t="s">
        <v>59</v>
      </c>
      <c r="K29" s="76" t="s">
        <v>58</v>
      </c>
      <c r="L29" s="108">
        <f>SUM(N4:N25)/100</f>
        <v>508.552</v>
      </c>
      <c r="M29" s="77">
        <v>1.4</v>
      </c>
      <c r="N29" s="73">
        <f>L29*M29</f>
        <v>711.9728</v>
      </c>
      <c r="O29" s="75"/>
      <c r="Q29" s="84"/>
    </row>
    <row r="30" spans="1:17" s="74" customFormat="1" ht="15" customHeight="1" thickBot="1">
      <c r="A30" s="86"/>
      <c r="B30" s="87"/>
      <c r="C30" s="88"/>
      <c r="D30" s="87"/>
      <c r="E30" s="98"/>
      <c r="F30" s="89"/>
      <c r="G30" s="90"/>
      <c r="H30" s="104"/>
      <c r="I30" s="91"/>
      <c r="J30" s="92"/>
      <c r="K30" s="93"/>
      <c r="L30" s="99"/>
      <c r="M30" s="94"/>
      <c r="N30" s="95"/>
      <c r="O30" s="96"/>
      <c r="Q30" s="84"/>
    </row>
    <row r="31" spans="1:15" ht="15" customHeight="1" thickBot="1">
      <c r="A31" s="106"/>
      <c r="B31" s="107"/>
      <c r="C31" s="63" t="s">
        <v>48</v>
      </c>
      <c r="D31" s="64"/>
      <c r="E31" s="65"/>
      <c r="F31" s="65"/>
      <c r="G31" s="66">
        <f>SUM(G4:G30)</f>
        <v>0</v>
      </c>
      <c r="H31" s="112"/>
      <c r="I31" s="67"/>
      <c r="J31" s="63" t="s">
        <v>48</v>
      </c>
      <c r="K31" s="68"/>
      <c r="L31" s="65"/>
      <c r="M31" s="65"/>
      <c r="N31" s="69">
        <f>SUM(N4:N30)</f>
        <v>52991.11840000001</v>
      </c>
      <c r="O31" s="70">
        <f>N31-G31</f>
        <v>52991.11840000001</v>
      </c>
    </row>
    <row r="32" ht="15" customHeight="1"/>
    <row r="33" spans="6:15" ht="15" customHeight="1">
      <c r="F33" s="85"/>
      <c r="G33" s="72"/>
      <c r="M33" s="85"/>
      <c r="N33" s="72"/>
      <c r="O33" s="72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Domistav</cp:lastModifiedBy>
  <cp:lastPrinted>2017-08-04T09:04:36Z</cp:lastPrinted>
  <dcterms:created xsi:type="dcterms:W3CDTF">2009-06-03T09:58:29Z</dcterms:created>
  <dcterms:modified xsi:type="dcterms:W3CDTF">2017-08-04T09:09:20Z</dcterms:modified>
  <cp:category/>
  <cp:version/>
  <cp:contentType/>
  <cp:contentStatus/>
</cp:coreProperties>
</file>