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istentka\Dropbox\16 Spolky\Příspěvky 2019\Zimní výzva\"/>
    </mc:Choice>
  </mc:AlternateContent>
  <xr:revisionPtr revIDLastSave="0" documentId="13_ncr:1_{4DFC2616-BF18-4DC1-9872-30D6F4DF9D6E}" xr6:coauthVersionLast="40" xr6:coauthVersionMax="40" xr10:uidLastSave="{00000000-0000-0000-0000-000000000000}"/>
  <bookViews>
    <workbookView xWindow="20370" yWindow="-120" windowWidth="29040" windowHeight="15840" xr2:uid="{1AB5284C-E7CF-45EA-8B7C-0544713A4060}"/>
  </bookViews>
  <sheets>
    <sheet name="2019" sheetId="1" r:id="rId1"/>
    <sheet name="Minulé roky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1" i="1" l="1"/>
  <c r="G4" i="1"/>
  <c r="J18" i="2"/>
  <c r="K18" i="2" s="1"/>
  <c r="K17" i="2"/>
  <c r="K16" i="2"/>
  <c r="K15" i="2"/>
  <c r="K14" i="2"/>
  <c r="K13" i="2"/>
  <c r="K12" i="2"/>
  <c r="K11" i="2"/>
  <c r="K10" i="2"/>
  <c r="K9" i="2"/>
  <c r="K8" i="2"/>
  <c r="K7" i="2"/>
  <c r="K6" i="2"/>
  <c r="K5" i="2"/>
  <c r="B18" i="2"/>
  <c r="G18" i="2"/>
  <c r="B17" i="2"/>
  <c r="C18" i="2" l="1"/>
  <c r="D18" i="2"/>
  <c r="E18" i="2"/>
  <c r="F18" i="2"/>
  <c r="H18" i="2"/>
  <c r="I18" i="2"/>
  <c r="G20" i="1" l="1"/>
  <c r="G17" i="1"/>
  <c r="G16" i="1"/>
  <c r="G15" i="1"/>
  <c r="G14" i="1"/>
  <c r="G11" i="1"/>
  <c r="G9" i="1"/>
  <c r="G6" i="1"/>
  <c r="G21" i="1" l="1"/>
  <c r="C21" i="1" l="1"/>
  <c r="E20" i="1"/>
  <c r="E15" i="1"/>
  <c r="E14" i="1"/>
  <c r="E11" i="1"/>
  <c r="E16" i="1"/>
  <c r="E17" i="1"/>
  <c r="E9" i="1"/>
  <c r="E6" i="1"/>
  <c r="E4" i="1"/>
  <c r="E21" i="1" l="1"/>
  <c r="D21" i="1" l="1"/>
</calcChain>
</file>

<file path=xl/sharedStrings.xml><?xml version="1.0" encoding="utf-8"?>
<sst xmlns="http://schemas.openxmlformats.org/spreadsheetml/2006/main" count="76" uniqueCount="62">
  <si>
    <t>Spolek</t>
  </si>
  <si>
    <t>ZKO Středokluky</t>
  </si>
  <si>
    <t>FK Středokluky</t>
  </si>
  <si>
    <t>Úprava povrchu areálu fotbalového hřiště</t>
  </si>
  <si>
    <t>SDH Středokluky</t>
  </si>
  <si>
    <t>Spolek Středokluky "Oživení-jinak"</t>
  </si>
  <si>
    <t>Tancovačka</t>
  </si>
  <si>
    <t>Svatoprokopské slavnosti</t>
  </si>
  <si>
    <t>Obec baráčnická Středokluky</t>
  </si>
  <si>
    <t>Žádost na</t>
  </si>
  <si>
    <t>Pietní vzpomínka s průvodem</t>
  </si>
  <si>
    <t>TJ Sokol Středokluky</t>
  </si>
  <si>
    <t>Nákup vybavení pro oddíly</t>
  </si>
  <si>
    <t>Zájezd "Za krásami Kokořínska"</t>
  </si>
  <si>
    <t>Nákup věcných prostředků a doplnění překážek</t>
  </si>
  <si>
    <t>Baterie pro radiostanice</t>
  </si>
  <si>
    <t>Ilona Novotná</t>
  </si>
  <si>
    <t>Přenosné bezpečnostní branky a sítě</t>
  </si>
  <si>
    <t>Oprava čerpadla závlahy a obecní studny atd.</t>
  </si>
  <si>
    <t>Spolek občanů a přátel Nové Středokluky</t>
  </si>
  <si>
    <t>Obnova tradice Smrtné neděle</t>
  </si>
  <si>
    <t>Sportovní soutěže u příležitosti květnových svátků</t>
  </si>
  <si>
    <t>Dětský den</t>
  </si>
  <si>
    <t>Římskokatolická farnost</t>
  </si>
  <si>
    <t>Odvodnění pozemku u kostela a kaple</t>
  </si>
  <si>
    <t>Celkem</t>
  </si>
  <si>
    <t>Letní</t>
  </si>
  <si>
    <t>Zimní</t>
  </si>
  <si>
    <t>Středolidi</t>
  </si>
  <si>
    <t>Neumannová</t>
  </si>
  <si>
    <t>O sobotách 3. a 10. 5. plánují soutěže v kroketu, petangu, badmintonu a basketbalu - příspěvek na občerstvení a zakoupení cen.</t>
  </si>
  <si>
    <t xml:space="preserve">Vyhlášení nejlepšího a nejhoršího vysvědčení, dovednostní soutěže - "posezení pro děti, rodiče či dospělé včetně seniorů u ohně spojené s opékáním buřtů". </t>
  </si>
  <si>
    <t>Dary</t>
  </si>
  <si>
    <t>2016-2017</t>
  </si>
  <si>
    <t>Včelaři</t>
  </si>
  <si>
    <t>Další (Duchajová, Kaktusáři, Třísková, apod.)</t>
  </si>
  <si>
    <t>Spolek/fyzická osoba</t>
  </si>
  <si>
    <t>ZKO Středokluky - kynologové</t>
  </si>
  <si>
    <t xml:space="preserve">pozn. Vše nemuselo být vyplaceno (sokol) či zakoupené předměty byly následně předány obci (Neumannová). </t>
  </si>
  <si>
    <t>Schváleno</t>
  </si>
  <si>
    <t xml:space="preserve">Celkové náklady </t>
  </si>
  <si>
    <t>Požadovaná částka</t>
  </si>
  <si>
    <t>Za organizaci</t>
  </si>
  <si>
    <t xml:space="preserve">Kynologové plánují oplotit nové získaný pozemek, na kterém leží cvičiště z důvodu bezpečnosti psů při výcviku. Částka je příliš vysoká. </t>
  </si>
  <si>
    <t>Komentář</t>
  </si>
  <si>
    <t xml:space="preserve">Slouží dětem ve fotbalovém kroužku, dospělým fotbalistům, ZŠ i školní družině. Stávající branky neodpovídají bezpečnostním opatření. </t>
  </si>
  <si>
    <t xml:space="preserve">Tuto opravu provedeme v rámci obecních investic, investuje se do obecního majetku. </t>
  </si>
  <si>
    <t>Jedná se o další údržbu trávníku, jaké probíhají každý rok. Údržba obecního majetku, který využívá ZŠ, MŠ, družina i fotbalisté.</t>
  </si>
  <si>
    <t xml:space="preserve">Prostředky pro sport přes 20 dětí a 20 dospělých. </t>
  </si>
  <si>
    <t>Pronájem dětských atrakcí. Během Svatoprokopských slavností.</t>
  </si>
  <si>
    <t>Zájezd na Kokořín, obec hradí autobus.</t>
  </si>
  <si>
    <t xml:space="preserve">Akce s nejdelší tradicí. Výdaje na kapely. </t>
  </si>
  <si>
    <t>Sokol nežádá, obdržel prostředky z Dobrého sousedství na opravu podlahy v sokolovně.</t>
  </si>
  <si>
    <t xml:space="preserve">Žádá na pronájem sokolovny, propagaci, kostýmy, kulisy, rekvizity. Částka byla příliš vysoká. </t>
  </si>
  <si>
    <t xml:space="preserve">Příspěvek na zhotovení Moreny, občerstvení a ceny do soutěže. Nová organizace, která je pro obec zatím neznámá. </t>
  </si>
  <si>
    <t>Oplocení areálu</t>
  </si>
  <si>
    <t>Divadelní představení - kostýmy</t>
  </si>
  <si>
    <t>Baterie slouží primárně SDH, ale půjčují je i na závody TJ Sokol a Jednotce SDH.</t>
  </si>
  <si>
    <t xml:space="preserve">"Jedná se o pronájem sokolovny, uhrazení nákladů na hudební skupinu a hrazení OSA." Nulový vstup. Žádný jiný spolek na takovou akci nežádá. </t>
  </si>
  <si>
    <t>Kaple sv. Kříže je ohrožena vlhkostí, jedná se o obnovu obnovení této významné památky.</t>
  </si>
  <si>
    <t>Dotace spolkům v letech 2016-2019</t>
  </si>
  <si>
    <t>Dotace spolkům - Zimní program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</si>
</sst>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_-* #,##0\ &quot;Kč&quot;_-;\-* #,##0\ &quot;Kč&quot;_-;_-* &quot;-&quot;??\ &quot;Kč&quot;_-;_-@_-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36"/>
      <color theme="1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249977111117893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210">
    <xf numFmtId="0" fontId="0" fillId="0" borderId="0" xfId="0"/>
    <xf numFmtId="44" fontId="0" fillId="0" borderId="0" xfId="1" applyFont="1"/>
    <xf numFmtId="0" fontId="0" fillId="0" borderId="0" xfId="0" applyFill="1"/>
    <xf numFmtId="0" fontId="1" fillId="0" borderId="12" xfId="0" applyFont="1" applyBorder="1"/>
    <xf numFmtId="164" fontId="0" fillId="0" borderId="21" xfId="1" applyNumberFormat="1" applyFont="1" applyBorder="1"/>
    <xf numFmtId="0" fontId="0" fillId="0" borderId="28" xfId="0" applyBorder="1" applyAlignment="1">
      <alignment horizontal="center"/>
    </xf>
    <xf numFmtId="164" fontId="0" fillId="0" borderId="18" xfId="1" applyNumberFormat="1" applyFont="1" applyBorder="1"/>
    <xf numFmtId="0" fontId="0" fillId="0" borderId="18" xfId="0" applyFill="1" applyBorder="1"/>
    <xf numFmtId="164" fontId="0" fillId="0" borderId="2" xfId="1" applyNumberFormat="1" applyFont="1" applyBorder="1"/>
    <xf numFmtId="0" fontId="0" fillId="0" borderId="24" xfId="0" applyBorder="1" applyAlignment="1">
      <alignment horizontal="center"/>
    </xf>
    <xf numFmtId="16" fontId="0" fillId="0" borderId="9" xfId="0" applyNumberFormat="1" applyBorder="1" applyAlignment="1">
      <alignment horizontal="center"/>
    </xf>
    <xf numFmtId="164" fontId="0" fillId="0" borderId="3" xfId="1" applyNumberFormat="1" applyFont="1" applyBorder="1"/>
    <xf numFmtId="0" fontId="0" fillId="0" borderId="21" xfId="0" applyFill="1" applyBorder="1"/>
    <xf numFmtId="0" fontId="0" fillId="0" borderId="3" xfId="0" applyFill="1" applyBorder="1"/>
    <xf numFmtId="164" fontId="1" fillId="0" borderId="32" xfId="0" applyNumberFormat="1" applyFont="1" applyBorder="1"/>
    <xf numFmtId="0" fontId="1" fillId="0" borderId="23" xfId="0" applyFont="1" applyFill="1" applyBorder="1" applyAlignment="1">
      <alignment horizontal="center"/>
    </xf>
    <xf numFmtId="164" fontId="0" fillId="0" borderId="6" xfId="1" applyNumberFormat="1" applyFont="1" applyBorder="1"/>
    <xf numFmtId="164" fontId="0" fillId="0" borderId="7" xfId="1" applyNumberFormat="1" applyFont="1" applyBorder="1"/>
    <xf numFmtId="164" fontId="0" fillId="4" borderId="21" xfId="1" applyNumberFormat="1" applyFont="1" applyFill="1" applyBorder="1"/>
    <xf numFmtId="164" fontId="0" fillId="4" borderId="18" xfId="1" applyNumberFormat="1" applyFont="1" applyFill="1" applyBorder="1"/>
    <xf numFmtId="164" fontId="0" fillId="4" borderId="3" xfId="1" applyNumberFormat="1" applyFont="1" applyFill="1" applyBorder="1"/>
    <xf numFmtId="164" fontId="0" fillId="4" borderId="7" xfId="1" applyNumberFormat="1" applyFont="1" applyFill="1" applyBorder="1"/>
    <xf numFmtId="164" fontId="1" fillId="4" borderId="32" xfId="0" applyNumberFormat="1" applyFont="1" applyFill="1" applyBorder="1"/>
    <xf numFmtId="164" fontId="6" fillId="6" borderId="21" xfId="1" applyNumberFormat="1" applyFont="1" applyFill="1" applyBorder="1"/>
    <xf numFmtId="164" fontId="6" fillId="6" borderId="18" xfId="1" applyNumberFormat="1" applyFont="1" applyFill="1" applyBorder="1"/>
    <xf numFmtId="164" fontId="6" fillId="6" borderId="3" xfId="1" applyNumberFormat="1" applyFont="1" applyFill="1" applyBorder="1"/>
    <xf numFmtId="164" fontId="6" fillId="6" borderId="7" xfId="1" applyNumberFormat="1" applyFont="1" applyFill="1" applyBorder="1"/>
    <xf numFmtId="164" fontId="5" fillId="6" borderId="32" xfId="0" applyNumberFormat="1" applyFont="1" applyFill="1" applyBorder="1"/>
    <xf numFmtId="164" fontId="6" fillId="3" borderId="21" xfId="1" applyNumberFormat="1" applyFont="1" applyFill="1" applyBorder="1"/>
    <xf numFmtId="164" fontId="6" fillId="3" borderId="18" xfId="1" applyNumberFormat="1" applyFont="1" applyFill="1" applyBorder="1"/>
    <xf numFmtId="164" fontId="6" fillId="3" borderId="3" xfId="1" applyNumberFormat="1" applyFont="1" applyFill="1" applyBorder="1"/>
    <xf numFmtId="164" fontId="6" fillId="3" borderId="7" xfId="1" applyNumberFormat="1" applyFont="1" applyFill="1" applyBorder="1"/>
    <xf numFmtId="164" fontId="5" fillId="3" borderId="32" xfId="0" applyNumberFormat="1" applyFont="1" applyFill="1" applyBorder="1"/>
    <xf numFmtId="164" fontId="6" fillId="2" borderId="21" xfId="1" applyNumberFormat="1" applyFont="1" applyFill="1" applyBorder="1"/>
    <xf numFmtId="164" fontId="6" fillId="2" borderId="18" xfId="1" applyNumberFormat="1" applyFont="1" applyFill="1" applyBorder="1"/>
    <xf numFmtId="164" fontId="6" fillId="2" borderId="3" xfId="1" applyNumberFormat="1" applyFont="1" applyFill="1" applyBorder="1"/>
    <xf numFmtId="164" fontId="6" fillId="2" borderId="7" xfId="1" applyNumberFormat="1" applyFont="1" applyFill="1" applyBorder="1"/>
    <xf numFmtId="164" fontId="5" fillId="2" borderId="32" xfId="0" applyNumberFormat="1" applyFont="1" applyFill="1" applyBorder="1"/>
    <xf numFmtId="164" fontId="6" fillId="5" borderId="21" xfId="1" applyNumberFormat="1" applyFont="1" applyFill="1" applyBorder="1"/>
    <xf numFmtId="164" fontId="6" fillId="5" borderId="18" xfId="1" applyNumberFormat="1" applyFont="1" applyFill="1" applyBorder="1"/>
    <xf numFmtId="164" fontId="6" fillId="5" borderId="3" xfId="1" applyNumberFormat="1" applyFont="1" applyFill="1" applyBorder="1"/>
    <xf numFmtId="164" fontId="6" fillId="5" borderId="7" xfId="1" applyNumberFormat="1" applyFont="1" applyFill="1" applyBorder="1"/>
    <xf numFmtId="164" fontId="5" fillId="5" borderId="32" xfId="0" applyNumberFormat="1" applyFont="1" applyFill="1" applyBorder="1"/>
    <xf numFmtId="164" fontId="6" fillId="10" borderId="21" xfId="1" applyNumberFormat="1" applyFont="1" applyFill="1" applyBorder="1"/>
    <xf numFmtId="164" fontId="6" fillId="10" borderId="18" xfId="1" applyNumberFormat="1" applyFont="1" applyFill="1" applyBorder="1"/>
    <xf numFmtId="164" fontId="6" fillId="10" borderId="3" xfId="1" applyNumberFormat="1" applyFont="1" applyFill="1" applyBorder="1"/>
    <xf numFmtId="164" fontId="6" fillId="10" borderId="7" xfId="1" applyNumberFormat="1" applyFont="1" applyFill="1" applyBorder="1"/>
    <xf numFmtId="164" fontId="5" fillId="10" borderId="32" xfId="0" applyNumberFormat="1" applyFont="1" applyFill="1" applyBorder="1"/>
    <xf numFmtId="0" fontId="7" fillId="0" borderId="0" xfId="0" applyFont="1"/>
    <xf numFmtId="0" fontId="0" fillId="0" borderId="28" xfId="0" applyFill="1" applyBorder="1"/>
    <xf numFmtId="0" fontId="0" fillId="0" borderId="24" xfId="0" applyFill="1" applyBorder="1"/>
    <xf numFmtId="0" fontId="0" fillId="0" borderId="9" xfId="0" applyFill="1" applyBorder="1"/>
    <xf numFmtId="164" fontId="1" fillId="0" borderId="31" xfId="0" applyNumberFormat="1" applyFont="1" applyBorder="1"/>
    <xf numFmtId="0" fontId="0" fillId="0" borderId="8" xfId="0" applyBorder="1" applyAlignment="1">
      <alignment horizontal="center"/>
    </xf>
    <xf numFmtId="164" fontId="6" fillId="6" borderId="2" xfId="1" applyNumberFormat="1" applyFont="1" applyFill="1" applyBorder="1"/>
    <xf numFmtId="164" fontId="6" fillId="3" borderId="2" xfId="1" applyNumberFormat="1" applyFont="1" applyFill="1" applyBorder="1"/>
    <xf numFmtId="164" fontId="0" fillId="4" borderId="2" xfId="1" applyNumberFormat="1" applyFont="1" applyFill="1" applyBorder="1"/>
    <xf numFmtId="164" fontId="6" fillId="2" borderId="2" xfId="1" applyNumberFormat="1" applyFont="1" applyFill="1" applyBorder="1"/>
    <xf numFmtId="164" fontId="6" fillId="5" borderId="2" xfId="1" applyNumberFormat="1" applyFont="1" applyFill="1" applyBorder="1"/>
    <xf numFmtId="164" fontId="6" fillId="10" borderId="2" xfId="1" applyNumberFormat="1" applyFont="1" applyFill="1" applyBorder="1"/>
    <xf numFmtId="0" fontId="0" fillId="0" borderId="2" xfId="0" applyFill="1" applyBorder="1"/>
    <xf numFmtId="0" fontId="0" fillId="0" borderId="8" xfId="0" applyFill="1" applyBorder="1"/>
    <xf numFmtId="0" fontId="0" fillId="0" borderId="9" xfId="0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164" fontId="0" fillId="0" borderId="31" xfId="1" applyNumberFormat="1" applyFont="1" applyBorder="1"/>
    <xf numFmtId="164" fontId="6" fillId="6" borderId="32" xfId="1" applyNumberFormat="1" applyFont="1" applyFill="1" applyBorder="1"/>
    <xf numFmtId="164" fontId="6" fillId="3" borderId="32" xfId="1" applyNumberFormat="1" applyFont="1" applyFill="1" applyBorder="1"/>
    <xf numFmtId="164" fontId="0" fillId="4" borderId="32" xfId="1" applyNumberFormat="1" applyFont="1" applyFill="1" applyBorder="1"/>
    <xf numFmtId="164" fontId="6" fillId="2" borderId="32" xfId="1" applyNumberFormat="1" applyFont="1" applyFill="1" applyBorder="1"/>
    <xf numFmtId="164" fontId="6" fillId="5" borderId="32" xfId="1" applyNumberFormat="1" applyFont="1" applyFill="1" applyBorder="1"/>
    <xf numFmtId="164" fontId="6" fillId="10" borderId="32" xfId="1" applyNumberFormat="1" applyFont="1" applyFill="1" applyBorder="1"/>
    <xf numFmtId="164" fontId="0" fillId="0" borderId="32" xfId="1" applyNumberFormat="1" applyFont="1" applyBorder="1"/>
    <xf numFmtId="0" fontId="5" fillId="6" borderId="16" xfId="0" applyFont="1" applyFill="1" applyBorder="1" applyAlignment="1">
      <alignment vertical="center" wrapText="1"/>
    </xf>
    <xf numFmtId="0" fontId="5" fillId="3" borderId="16" xfId="0" applyFont="1" applyFill="1" applyBorder="1" applyAlignment="1">
      <alignment vertical="center" wrapText="1"/>
    </xf>
    <xf numFmtId="0" fontId="1" fillId="4" borderId="16" xfId="0" applyFont="1" applyFill="1" applyBorder="1" applyAlignment="1">
      <alignment vertical="center" wrapText="1"/>
    </xf>
    <xf numFmtId="0" fontId="5" fillId="5" borderId="16" xfId="0" applyFont="1" applyFill="1" applyBorder="1" applyAlignment="1">
      <alignment vertical="center" wrapText="1"/>
    </xf>
    <xf numFmtId="164" fontId="1" fillId="0" borderId="1" xfId="1" applyNumberFormat="1" applyFont="1" applyBorder="1"/>
    <xf numFmtId="164" fontId="1" fillId="0" borderId="36" xfId="1" applyNumberFormat="1" applyFont="1" applyBorder="1"/>
    <xf numFmtId="164" fontId="1" fillId="0" borderId="4" xfId="1" applyNumberFormat="1" applyFont="1" applyBorder="1"/>
    <xf numFmtId="164" fontId="1" fillId="0" borderId="5" xfId="1" applyNumberFormat="1" applyFont="1" applyBorder="1"/>
    <xf numFmtId="164" fontId="1" fillId="0" borderId="37" xfId="1" applyNumberFormat="1" applyFont="1" applyBorder="1"/>
    <xf numFmtId="164" fontId="1" fillId="0" borderId="4" xfId="0" applyNumberFormat="1" applyFont="1" applyBorder="1"/>
    <xf numFmtId="0" fontId="1" fillId="0" borderId="30" xfId="0" applyFont="1" applyBorder="1" applyAlignment="1">
      <alignment horizontal="center"/>
    </xf>
    <xf numFmtId="16" fontId="0" fillId="0" borderId="31" xfId="0" applyNumberFormat="1" applyBorder="1" applyAlignment="1">
      <alignment horizontal="center"/>
    </xf>
    <xf numFmtId="0" fontId="0" fillId="0" borderId="32" xfId="0" applyFill="1" applyBorder="1"/>
    <xf numFmtId="0" fontId="0" fillId="0" borderId="31" xfId="0" applyFill="1" applyBorder="1"/>
    <xf numFmtId="0" fontId="5" fillId="2" borderId="16" xfId="0" applyFont="1" applyFill="1" applyBorder="1" applyAlignment="1">
      <alignment horizontal="left" wrapText="1"/>
    </xf>
    <xf numFmtId="0" fontId="6" fillId="10" borderId="16" xfId="0" applyFont="1" applyFill="1" applyBorder="1" applyAlignment="1">
      <alignment horizontal="left" wrapText="1"/>
    </xf>
    <xf numFmtId="0" fontId="0" fillId="0" borderId="16" xfId="0" applyBorder="1" applyAlignment="1">
      <alignment wrapText="1"/>
    </xf>
    <xf numFmtId="0" fontId="0" fillId="0" borderId="35" xfId="0" applyBorder="1" applyAlignment="1">
      <alignment wrapText="1"/>
    </xf>
    <xf numFmtId="0" fontId="1" fillId="0" borderId="17" xfId="0" applyFont="1" applyBorder="1"/>
    <xf numFmtId="0" fontId="0" fillId="0" borderId="36" xfId="0" applyBorder="1"/>
    <xf numFmtId="0" fontId="1" fillId="0" borderId="15" xfId="0" applyFont="1" applyBorder="1"/>
    <xf numFmtId="0" fontId="0" fillId="0" borderId="37" xfId="0" applyBorder="1"/>
    <xf numFmtId="164" fontId="0" fillId="4" borderId="7" xfId="1" applyNumberFormat="1" applyFont="1" applyFill="1" applyBorder="1" applyAlignment="1">
      <alignment horizontal="right"/>
    </xf>
    <xf numFmtId="164" fontId="4" fillId="8" borderId="7" xfId="1" applyNumberFormat="1" applyFont="1" applyFill="1" applyBorder="1" applyAlignment="1">
      <alignment horizontal="right"/>
    </xf>
    <xf numFmtId="164" fontId="6" fillId="6" borderId="7" xfId="1" applyNumberFormat="1" applyFont="1" applyFill="1" applyBorder="1" applyAlignment="1">
      <alignment horizontal="right"/>
    </xf>
    <xf numFmtId="164" fontId="6" fillId="3" borderId="7" xfId="1" applyNumberFormat="1" applyFont="1" applyFill="1" applyBorder="1" applyAlignment="1">
      <alignment horizontal="right"/>
    </xf>
    <xf numFmtId="164" fontId="6" fillId="2" borderId="7" xfId="1" applyNumberFormat="1" applyFont="1" applyFill="1" applyBorder="1" applyAlignment="1">
      <alignment horizontal="right"/>
    </xf>
    <xf numFmtId="164" fontId="6" fillId="5" borderId="7" xfId="1" applyNumberFormat="1" applyFont="1" applyFill="1" applyBorder="1" applyAlignment="1">
      <alignment horizontal="right"/>
    </xf>
    <xf numFmtId="164" fontId="6" fillId="10" borderId="25" xfId="1" applyNumberFormat="1" applyFont="1" applyFill="1" applyBorder="1" applyAlignment="1">
      <alignment horizontal="right"/>
    </xf>
    <xf numFmtId="164" fontId="5" fillId="6" borderId="11" xfId="1" applyNumberFormat="1" applyFont="1" applyFill="1" applyBorder="1" applyAlignment="1">
      <alignment horizontal="right"/>
    </xf>
    <xf numFmtId="164" fontId="5" fillId="3" borderId="11" xfId="1" applyNumberFormat="1" applyFont="1" applyFill="1" applyBorder="1" applyAlignment="1">
      <alignment horizontal="right"/>
    </xf>
    <xf numFmtId="164" fontId="1" fillId="4" borderId="11" xfId="1" applyNumberFormat="1" applyFont="1" applyFill="1" applyBorder="1" applyAlignment="1">
      <alignment horizontal="right"/>
    </xf>
    <xf numFmtId="164" fontId="5" fillId="2" borderId="11" xfId="1" applyNumberFormat="1" applyFont="1" applyFill="1" applyBorder="1" applyAlignment="1">
      <alignment horizontal="right"/>
    </xf>
    <xf numFmtId="164" fontId="6" fillId="2" borderId="7" xfId="1" applyNumberFormat="1" applyFont="1" applyFill="1" applyBorder="1" applyAlignment="1">
      <alignment vertical="center"/>
    </xf>
    <xf numFmtId="164" fontId="5" fillId="5" borderId="11" xfId="1" applyNumberFormat="1" applyFont="1" applyFill="1" applyBorder="1" applyAlignment="1">
      <alignment horizontal="right"/>
    </xf>
    <xf numFmtId="164" fontId="5" fillId="10" borderId="38" xfId="1" applyNumberFormat="1" applyFont="1" applyFill="1" applyBorder="1" applyAlignment="1">
      <alignment horizontal="right"/>
    </xf>
    <xf numFmtId="164" fontId="6" fillId="10" borderId="25" xfId="1" applyNumberFormat="1" applyFont="1" applyFill="1" applyBorder="1" applyAlignment="1">
      <alignment vertical="center"/>
    </xf>
    <xf numFmtId="164" fontId="6" fillId="10" borderId="25" xfId="1" applyNumberFormat="1" applyFont="1" applyFill="1" applyBorder="1"/>
    <xf numFmtId="164" fontId="0" fillId="0" borderId="1" xfId="1" applyNumberFormat="1" applyFont="1" applyBorder="1"/>
    <xf numFmtId="164" fontId="4" fillId="0" borderId="1" xfId="1" applyNumberFormat="1" applyFont="1" applyBorder="1"/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vertical="center"/>
    </xf>
    <xf numFmtId="0" fontId="6" fillId="6" borderId="18" xfId="0" applyFont="1" applyFill="1" applyBorder="1" applyAlignment="1">
      <alignment wrapText="1"/>
    </xf>
    <xf numFmtId="0" fontId="6" fillId="3" borderId="18" xfId="0" applyFont="1" applyFill="1" applyBorder="1" applyAlignment="1">
      <alignment wrapText="1"/>
    </xf>
    <xf numFmtId="0" fontId="0" fillId="4" borderId="18" xfId="0" applyFont="1" applyFill="1" applyBorder="1" applyAlignment="1">
      <alignment wrapText="1"/>
    </xf>
    <xf numFmtId="0" fontId="6" fillId="2" borderId="18" xfId="0" applyFont="1" applyFill="1" applyBorder="1" applyAlignment="1">
      <alignment wrapText="1"/>
    </xf>
    <xf numFmtId="0" fontId="6" fillId="5" borderId="18" xfId="0" applyFont="1" applyFill="1" applyBorder="1" applyAlignment="1">
      <alignment wrapText="1"/>
    </xf>
    <xf numFmtId="0" fontId="6" fillId="10" borderId="29" xfId="0" applyFont="1" applyFill="1" applyBorder="1" applyAlignment="1">
      <alignment wrapText="1"/>
    </xf>
    <xf numFmtId="164" fontId="6" fillId="2" borderId="11" xfId="1" applyNumberFormat="1" applyFont="1" applyFill="1" applyBorder="1" applyAlignment="1">
      <alignment vertical="center"/>
    </xf>
    <xf numFmtId="164" fontId="6" fillId="10" borderId="38" xfId="1" applyNumberFormat="1" applyFont="1" applyFill="1" applyBorder="1" applyAlignment="1">
      <alignment vertical="center"/>
    </xf>
    <xf numFmtId="164" fontId="4" fillId="0" borderId="10" xfId="1" applyNumberFormat="1" applyFont="1" applyBorder="1"/>
    <xf numFmtId="0" fontId="0" fillId="0" borderId="25" xfId="0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0" fontId="5" fillId="2" borderId="21" xfId="0" applyFont="1" applyFill="1" applyBorder="1" applyAlignment="1">
      <alignment horizontal="left" vertical="center" wrapText="1"/>
    </xf>
    <xf numFmtId="0" fontId="6" fillId="10" borderId="22" xfId="0" applyFont="1" applyFill="1" applyBorder="1" applyAlignment="1">
      <alignment horizontal="left" vertical="center" wrapText="1"/>
    </xf>
    <xf numFmtId="164" fontId="2" fillId="0" borderId="10" xfId="1" applyNumberFormat="1" applyFont="1" applyBorder="1"/>
    <xf numFmtId="0" fontId="6" fillId="6" borderId="7" xfId="0" applyFont="1" applyFill="1" applyBorder="1" applyAlignment="1">
      <alignment vertical="center" wrapText="1"/>
    </xf>
    <xf numFmtId="0" fontId="6" fillId="3" borderId="7" xfId="0" applyFont="1" applyFill="1" applyBorder="1" applyAlignment="1">
      <alignment vertical="center" wrapText="1"/>
    </xf>
    <xf numFmtId="0" fontId="4" fillId="4" borderId="7" xfId="0" applyFont="1" applyFill="1" applyBorder="1" applyAlignment="1">
      <alignment vertical="center" wrapText="1"/>
    </xf>
    <xf numFmtId="44" fontId="4" fillId="4" borderId="7" xfId="1" applyFont="1" applyFill="1" applyBorder="1" applyAlignment="1">
      <alignment vertical="center" wrapText="1"/>
    </xf>
    <xf numFmtId="44" fontId="6" fillId="2" borderId="7" xfId="1" applyFont="1" applyFill="1" applyBorder="1" applyAlignment="1">
      <alignment vertical="center" wrapText="1"/>
    </xf>
    <xf numFmtId="0" fontId="6" fillId="5" borderId="7" xfId="0" applyFont="1" applyFill="1" applyBorder="1" applyAlignment="1">
      <alignment vertical="center" wrapText="1"/>
    </xf>
    <xf numFmtId="0" fontId="6" fillId="10" borderId="7" xfId="0" applyFont="1" applyFill="1" applyBorder="1" applyAlignment="1">
      <alignment vertical="center" wrapText="1"/>
    </xf>
    <xf numFmtId="0" fontId="4" fillId="7" borderId="27" xfId="0" applyFont="1" applyFill="1" applyBorder="1" applyAlignment="1">
      <alignment wrapText="1"/>
    </xf>
    <xf numFmtId="164" fontId="4" fillId="7" borderId="23" xfId="1" applyNumberFormat="1" applyFont="1" applyFill="1" applyBorder="1" applyAlignment="1">
      <alignment horizontal="right"/>
    </xf>
    <xf numFmtId="164" fontId="3" fillId="7" borderId="33" xfId="1" applyNumberFormat="1" applyFont="1" applyFill="1" applyBorder="1" applyAlignment="1">
      <alignment horizontal="right"/>
    </xf>
    <xf numFmtId="164" fontId="4" fillId="7" borderId="23" xfId="1" applyNumberFormat="1" applyFont="1" applyFill="1" applyBorder="1"/>
    <xf numFmtId="0" fontId="4" fillId="7" borderId="18" xfId="0" applyFont="1" applyFill="1" applyBorder="1" applyAlignment="1">
      <alignment wrapText="1"/>
    </xf>
    <xf numFmtId="164" fontId="4" fillId="7" borderId="7" xfId="1" applyNumberFormat="1" applyFont="1" applyFill="1" applyBorder="1" applyAlignment="1">
      <alignment horizontal="right"/>
    </xf>
    <xf numFmtId="164" fontId="3" fillId="7" borderId="11" xfId="1" applyNumberFormat="1" applyFont="1" applyFill="1" applyBorder="1" applyAlignment="1">
      <alignment horizontal="right"/>
    </xf>
    <xf numFmtId="164" fontId="4" fillId="7" borderId="7" xfId="1" applyNumberFormat="1" applyFont="1" applyFill="1" applyBorder="1"/>
    <xf numFmtId="0" fontId="3" fillId="9" borderId="21" xfId="0" applyFont="1" applyFill="1" applyBorder="1" applyAlignment="1">
      <alignment horizontal="left" vertical="center" wrapText="1"/>
    </xf>
    <xf numFmtId="0" fontId="4" fillId="9" borderId="18" xfId="0" applyFont="1" applyFill="1" applyBorder="1" applyAlignment="1">
      <alignment wrapText="1"/>
    </xf>
    <xf numFmtId="164" fontId="4" fillId="9" borderId="7" xfId="1" applyNumberFormat="1" applyFont="1" applyFill="1" applyBorder="1" applyAlignment="1">
      <alignment horizontal="right"/>
    </xf>
    <xf numFmtId="164" fontId="3" fillId="9" borderId="11" xfId="1" applyNumberFormat="1" applyFont="1" applyFill="1" applyBorder="1" applyAlignment="1">
      <alignment horizontal="right"/>
    </xf>
    <xf numFmtId="164" fontId="4" fillId="9" borderId="7" xfId="1" applyNumberFormat="1" applyFont="1" applyFill="1" applyBorder="1" applyAlignment="1">
      <alignment vertical="center"/>
    </xf>
    <xf numFmtId="164" fontId="4" fillId="9" borderId="7" xfId="1" applyNumberFormat="1" applyFont="1" applyFill="1" applyBorder="1"/>
    <xf numFmtId="164" fontId="4" fillId="9" borderId="11" xfId="1" applyNumberFormat="1" applyFont="1" applyFill="1" applyBorder="1" applyAlignment="1">
      <alignment vertical="center"/>
    </xf>
    <xf numFmtId="0" fontId="4" fillId="9" borderId="7" xfId="0" applyFont="1" applyFill="1" applyBorder="1" applyAlignment="1">
      <alignment vertical="center" wrapText="1"/>
    </xf>
    <xf numFmtId="0" fontId="3" fillId="8" borderId="21" xfId="0" applyFont="1" applyFill="1" applyBorder="1" applyAlignment="1">
      <alignment horizontal="left" vertical="center" wrapText="1"/>
    </xf>
    <xf numFmtId="0" fontId="4" fillId="8" borderId="18" xfId="0" applyFont="1" applyFill="1" applyBorder="1" applyAlignment="1">
      <alignment wrapText="1"/>
    </xf>
    <xf numFmtId="164" fontId="3" fillId="8" borderId="11" xfId="1" applyNumberFormat="1" applyFont="1" applyFill="1" applyBorder="1" applyAlignment="1">
      <alignment horizontal="right"/>
    </xf>
    <xf numFmtId="164" fontId="4" fillId="8" borderId="7" xfId="1" applyNumberFormat="1" applyFont="1" applyFill="1" applyBorder="1" applyAlignment="1">
      <alignment vertical="center"/>
    </xf>
    <xf numFmtId="164" fontId="4" fillId="8" borderId="7" xfId="1" applyNumberFormat="1" applyFont="1" applyFill="1" applyBorder="1"/>
    <xf numFmtId="164" fontId="4" fillId="8" borderId="11" xfId="1" applyNumberFormat="1" applyFont="1" applyFill="1" applyBorder="1" applyAlignment="1">
      <alignment vertical="center"/>
    </xf>
    <xf numFmtId="0" fontId="4" fillId="8" borderId="7" xfId="0" applyFont="1" applyFill="1" applyBorder="1" applyAlignment="1">
      <alignment vertical="center" wrapText="1"/>
    </xf>
    <xf numFmtId="0" fontId="3" fillId="7" borderId="34" xfId="0" applyFont="1" applyFill="1" applyBorder="1" applyAlignment="1">
      <alignment vertical="center" wrapText="1"/>
    </xf>
    <xf numFmtId="164" fontId="4" fillId="7" borderId="19" xfId="1" applyNumberFormat="1" applyFont="1" applyFill="1" applyBorder="1"/>
    <xf numFmtId="164" fontId="4" fillId="7" borderId="20" xfId="1" applyNumberFormat="1" applyFont="1" applyFill="1" applyBorder="1"/>
    <xf numFmtId="164" fontId="4" fillId="7" borderId="26" xfId="1" applyNumberFormat="1" applyFont="1" applyFill="1" applyBorder="1"/>
    <xf numFmtId="164" fontId="4" fillId="7" borderId="27" xfId="1" applyNumberFormat="1" applyFont="1" applyFill="1" applyBorder="1"/>
    <xf numFmtId="164" fontId="4" fillId="7" borderId="30" xfId="1" applyNumberFormat="1" applyFont="1" applyFill="1" applyBorder="1"/>
    <xf numFmtId="164" fontId="3" fillId="7" borderId="30" xfId="0" applyNumberFormat="1" applyFont="1" applyFill="1" applyBorder="1"/>
    <xf numFmtId="0" fontId="3" fillId="9" borderId="16" xfId="0" applyFont="1" applyFill="1" applyBorder="1" applyAlignment="1">
      <alignment horizontal="left" wrapText="1"/>
    </xf>
    <xf numFmtId="164" fontId="4" fillId="9" borderId="21" xfId="1" applyNumberFormat="1" applyFont="1" applyFill="1" applyBorder="1"/>
    <xf numFmtId="164" fontId="4" fillId="9" borderId="3" xfId="1" applyNumberFormat="1" applyFont="1" applyFill="1" applyBorder="1"/>
    <xf numFmtId="164" fontId="4" fillId="9" borderId="2" xfId="1" applyNumberFormat="1" applyFont="1" applyFill="1" applyBorder="1"/>
    <xf numFmtId="164" fontId="4" fillId="9" borderId="18" xfId="1" applyNumberFormat="1" applyFont="1" applyFill="1" applyBorder="1"/>
    <xf numFmtId="164" fontId="4" fillId="9" borderId="32" xfId="1" applyNumberFormat="1" applyFont="1" applyFill="1" applyBorder="1"/>
    <xf numFmtId="164" fontId="3" fillId="9" borderId="32" xfId="0" applyNumberFormat="1" applyFont="1" applyFill="1" applyBorder="1"/>
    <xf numFmtId="0" fontId="3" fillId="8" borderId="16" xfId="0" applyFont="1" applyFill="1" applyBorder="1" applyAlignment="1">
      <alignment horizontal="left" wrapText="1"/>
    </xf>
    <xf numFmtId="164" fontId="4" fillId="8" borderId="21" xfId="1" applyNumberFormat="1" applyFont="1" applyFill="1" applyBorder="1"/>
    <xf numFmtId="164" fontId="4" fillId="8" borderId="3" xfId="1" applyNumberFormat="1" applyFont="1" applyFill="1" applyBorder="1"/>
    <xf numFmtId="164" fontId="4" fillId="8" borderId="2" xfId="1" applyNumberFormat="1" applyFont="1" applyFill="1" applyBorder="1"/>
    <xf numFmtId="164" fontId="4" fillId="8" borderId="18" xfId="1" applyNumberFormat="1" applyFont="1" applyFill="1" applyBorder="1"/>
    <xf numFmtId="164" fontId="4" fillId="8" borderId="32" xfId="1" applyNumberFormat="1" applyFont="1" applyFill="1" applyBorder="1"/>
    <xf numFmtId="164" fontId="3" fillId="8" borderId="32" xfId="0" applyNumberFormat="1" applyFont="1" applyFill="1" applyBorder="1"/>
    <xf numFmtId="164" fontId="4" fillId="7" borderId="23" xfId="1" applyNumberFormat="1" applyFont="1" applyFill="1" applyBorder="1" applyAlignment="1">
      <alignment horizontal="center" vertical="center"/>
    </xf>
    <xf numFmtId="164" fontId="4" fillId="7" borderId="7" xfId="1" applyNumberFormat="1" applyFont="1" applyFill="1" applyBorder="1" applyAlignment="1">
      <alignment horizontal="center" vertical="center"/>
    </xf>
    <xf numFmtId="164" fontId="6" fillId="6" borderId="7" xfId="1" applyNumberFormat="1" applyFont="1" applyFill="1" applyBorder="1" applyAlignment="1">
      <alignment horizontal="center" vertical="center"/>
    </xf>
    <xf numFmtId="164" fontId="6" fillId="3" borderId="7" xfId="1" applyNumberFormat="1" applyFont="1" applyFill="1" applyBorder="1" applyAlignment="1">
      <alignment horizontal="center" vertical="center"/>
    </xf>
    <xf numFmtId="164" fontId="0" fillId="4" borderId="7" xfId="1" applyNumberFormat="1" applyFont="1" applyFill="1" applyBorder="1" applyAlignment="1">
      <alignment horizontal="center" vertical="center"/>
    </xf>
    <xf numFmtId="164" fontId="6" fillId="5" borderId="7" xfId="1" applyNumberFormat="1" applyFont="1" applyFill="1" applyBorder="1" applyAlignment="1">
      <alignment horizontal="center" vertical="center"/>
    </xf>
    <xf numFmtId="44" fontId="1" fillId="0" borderId="13" xfId="1" applyFont="1" applyBorder="1" applyAlignment="1">
      <alignment horizontal="center" vertical="center"/>
    </xf>
    <xf numFmtId="44" fontId="1" fillId="0" borderId="10" xfId="1" applyFont="1" applyBorder="1" applyAlignment="1">
      <alignment horizontal="center" vertical="center"/>
    </xf>
    <xf numFmtId="0" fontId="4" fillId="7" borderId="23" xfId="0" applyFont="1" applyFill="1" applyBorder="1" applyAlignment="1">
      <alignment horizontal="left" vertical="center" wrapText="1"/>
    </xf>
    <xf numFmtId="0" fontId="4" fillId="7" borderId="7" xfId="0" applyFont="1" applyFill="1" applyBorder="1" applyAlignment="1">
      <alignment horizontal="left" vertical="center" wrapText="1"/>
    </xf>
    <xf numFmtId="0" fontId="5" fillId="5" borderId="21" xfId="0" applyFont="1" applyFill="1" applyBorder="1" applyAlignment="1">
      <alignment horizontal="left" vertical="center" wrapText="1"/>
    </xf>
    <xf numFmtId="0" fontId="1" fillId="4" borderId="21" xfId="0" applyFont="1" applyFill="1" applyBorder="1" applyAlignment="1">
      <alignment horizontal="left" vertical="center" wrapText="1"/>
    </xf>
    <xf numFmtId="0" fontId="5" fillId="6" borderId="21" xfId="0" applyFont="1" applyFill="1" applyBorder="1" applyAlignment="1">
      <alignment horizontal="left" vertical="center" wrapText="1"/>
    </xf>
    <xf numFmtId="0" fontId="5" fillId="3" borderId="21" xfId="0" applyFont="1" applyFill="1" applyBorder="1" applyAlignment="1">
      <alignment horizontal="left" vertical="center" wrapText="1"/>
    </xf>
    <xf numFmtId="0" fontId="3" fillId="7" borderId="19" xfId="0" applyFont="1" applyFill="1" applyBorder="1" applyAlignment="1">
      <alignment horizontal="left" vertical="center" wrapText="1"/>
    </xf>
    <xf numFmtId="0" fontId="3" fillId="7" borderId="21" xfId="0" applyFont="1" applyFill="1" applyBorder="1" applyAlignment="1">
      <alignment horizontal="left" vertical="center" wrapText="1"/>
    </xf>
    <xf numFmtId="164" fontId="4" fillId="7" borderId="33" xfId="1" applyNumberFormat="1" applyFont="1" applyFill="1" applyBorder="1" applyAlignment="1">
      <alignment horizontal="center" vertical="center"/>
    </xf>
    <xf numFmtId="164" fontId="4" fillId="7" borderId="11" xfId="1" applyNumberFormat="1" applyFont="1" applyFill="1" applyBorder="1" applyAlignment="1">
      <alignment horizontal="center" vertical="center"/>
    </xf>
    <xf numFmtId="164" fontId="6" fillId="6" borderId="11" xfId="1" applyNumberFormat="1" applyFont="1" applyFill="1" applyBorder="1" applyAlignment="1">
      <alignment horizontal="center" vertical="center"/>
    </xf>
    <xf numFmtId="164" fontId="6" fillId="3" borderId="11" xfId="1" applyNumberFormat="1" applyFont="1" applyFill="1" applyBorder="1" applyAlignment="1">
      <alignment horizontal="center" vertical="center"/>
    </xf>
    <xf numFmtId="164" fontId="0" fillId="4" borderId="11" xfId="1" applyNumberFormat="1" applyFont="1" applyFill="1" applyBorder="1" applyAlignment="1">
      <alignment horizontal="center" vertical="center"/>
    </xf>
    <xf numFmtId="164" fontId="6" fillId="5" borderId="11" xfId="1" applyNumberFormat="1" applyFont="1" applyFill="1" applyBorder="1" applyAlignment="1">
      <alignment horizontal="center" vertic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</cellXfs>
  <cellStyles count="2">
    <cellStyle name="Měna" xfId="1" builtinId="4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ACEF57-F597-4633-A951-63519C9B42DE}">
  <dimension ref="A1:H21"/>
  <sheetViews>
    <sheetView tabSelected="1" workbookViewId="0">
      <selection activeCell="J5" sqref="J5"/>
    </sheetView>
  </sheetViews>
  <sheetFormatPr defaultRowHeight="15" x14ac:dyDescent="0.25"/>
  <cols>
    <col min="1" max="1" width="11.7109375" customWidth="1"/>
    <col min="2" max="2" width="19.7109375" customWidth="1"/>
    <col min="3" max="3" width="11.140625" bestFit="1" customWidth="1"/>
    <col min="4" max="4" width="11.28515625" bestFit="1" customWidth="1"/>
    <col min="5" max="5" width="11.85546875" bestFit="1" customWidth="1"/>
    <col min="6" max="6" width="11.140625" style="1" bestFit="1" customWidth="1"/>
    <col min="7" max="7" width="13.42578125" style="1" customWidth="1"/>
    <col min="8" max="8" width="43.28515625" customWidth="1"/>
  </cols>
  <sheetData>
    <row r="1" spans="1:8" ht="46.5" x14ac:dyDescent="0.7">
      <c r="A1" s="48" t="s">
        <v>61</v>
      </c>
    </row>
    <row r="2" spans="1:8" ht="15.75" thickBot="1" x14ac:dyDescent="0.3"/>
    <row r="3" spans="1:8" ht="30.75" thickBot="1" x14ac:dyDescent="0.3">
      <c r="A3" s="90" t="s">
        <v>0</v>
      </c>
      <c r="B3" s="92" t="s">
        <v>9</v>
      </c>
      <c r="C3" s="112" t="s">
        <v>40</v>
      </c>
      <c r="D3" s="113" t="s">
        <v>41</v>
      </c>
      <c r="E3" s="114" t="s">
        <v>42</v>
      </c>
      <c r="F3" s="186" t="s">
        <v>39</v>
      </c>
      <c r="G3" s="187"/>
      <c r="H3" s="125" t="s">
        <v>44</v>
      </c>
    </row>
    <row r="4" spans="1:8" ht="18" customHeight="1" x14ac:dyDescent="0.25">
      <c r="A4" s="194" t="s">
        <v>1</v>
      </c>
      <c r="B4" s="136" t="s">
        <v>55</v>
      </c>
      <c r="C4" s="137">
        <v>150000</v>
      </c>
      <c r="D4" s="138">
        <v>50000</v>
      </c>
      <c r="E4" s="180">
        <f>D4+D5</f>
        <v>100000</v>
      </c>
      <c r="F4" s="139">
        <v>30000</v>
      </c>
      <c r="G4" s="196">
        <f>F4+F5</f>
        <v>30000</v>
      </c>
      <c r="H4" s="188" t="s">
        <v>43</v>
      </c>
    </row>
    <row r="5" spans="1:8" ht="43.15" customHeight="1" x14ac:dyDescent="0.25">
      <c r="A5" s="195"/>
      <c r="B5" s="140" t="s">
        <v>55</v>
      </c>
      <c r="C5" s="141">
        <v>150000</v>
      </c>
      <c r="D5" s="142">
        <v>50000</v>
      </c>
      <c r="E5" s="181"/>
      <c r="F5" s="143">
        <v>0</v>
      </c>
      <c r="G5" s="197"/>
      <c r="H5" s="189"/>
    </row>
    <row r="6" spans="1:8" ht="60" x14ac:dyDescent="0.25">
      <c r="A6" s="192" t="s">
        <v>2</v>
      </c>
      <c r="B6" s="115" t="s">
        <v>17</v>
      </c>
      <c r="C6" s="96">
        <v>42000</v>
      </c>
      <c r="D6" s="101">
        <v>40000</v>
      </c>
      <c r="E6" s="182">
        <f>D6+D7+D8</f>
        <v>130000</v>
      </c>
      <c r="F6" s="26">
        <v>40000</v>
      </c>
      <c r="G6" s="198">
        <f>F6+F7+F8</f>
        <v>85000</v>
      </c>
      <c r="H6" s="129" t="s">
        <v>45</v>
      </c>
    </row>
    <row r="7" spans="1:8" ht="45" x14ac:dyDescent="0.25">
      <c r="A7" s="192"/>
      <c r="B7" s="115" t="s">
        <v>18</v>
      </c>
      <c r="C7" s="96">
        <v>47300</v>
      </c>
      <c r="D7" s="101">
        <v>45000</v>
      </c>
      <c r="E7" s="182"/>
      <c r="F7" s="26">
        <v>0</v>
      </c>
      <c r="G7" s="198"/>
      <c r="H7" s="129" t="s">
        <v>46</v>
      </c>
    </row>
    <row r="8" spans="1:8" ht="45" x14ac:dyDescent="0.25">
      <c r="A8" s="192"/>
      <c r="B8" s="115" t="s">
        <v>3</v>
      </c>
      <c r="C8" s="96">
        <v>49500</v>
      </c>
      <c r="D8" s="101">
        <v>45000</v>
      </c>
      <c r="E8" s="182"/>
      <c r="F8" s="26">
        <v>45000</v>
      </c>
      <c r="G8" s="198"/>
      <c r="H8" s="129" t="s">
        <v>47</v>
      </c>
    </row>
    <row r="9" spans="1:8" ht="45" x14ac:dyDescent="0.25">
      <c r="A9" s="193" t="s">
        <v>4</v>
      </c>
      <c r="B9" s="116" t="s">
        <v>14</v>
      </c>
      <c r="C9" s="97">
        <v>27500</v>
      </c>
      <c r="D9" s="102">
        <v>23375</v>
      </c>
      <c r="E9" s="183">
        <f>D9+D10</f>
        <v>27375</v>
      </c>
      <c r="F9" s="31">
        <v>23375</v>
      </c>
      <c r="G9" s="199">
        <f>F9+F10</f>
        <v>27375</v>
      </c>
      <c r="H9" s="130" t="s">
        <v>48</v>
      </c>
    </row>
    <row r="10" spans="1:8" ht="30" x14ac:dyDescent="0.25">
      <c r="A10" s="193"/>
      <c r="B10" s="116" t="s">
        <v>15</v>
      </c>
      <c r="C10" s="97">
        <v>5000</v>
      </c>
      <c r="D10" s="102">
        <v>4000</v>
      </c>
      <c r="E10" s="183"/>
      <c r="F10" s="31">
        <v>4000</v>
      </c>
      <c r="G10" s="199"/>
      <c r="H10" s="130" t="s">
        <v>57</v>
      </c>
    </row>
    <row r="11" spans="1:8" ht="57.6" customHeight="1" x14ac:dyDescent="0.25">
      <c r="A11" s="191" t="s">
        <v>5</v>
      </c>
      <c r="B11" s="117" t="s">
        <v>6</v>
      </c>
      <c r="C11" s="94">
        <v>18000</v>
      </c>
      <c r="D11" s="103">
        <v>16000</v>
      </c>
      <c r="E11" s="184">
        <f>D11+D12+D13</f>
        <v>56000</v>
      </c>
      <c r="F11" s="21">
        <v>0</v>
      </c>
      <c r="G11" s="200">
        <f>F11+F12+F13</f>
        <v>38000</v>
      </c>
      <c r="H11" s="131" t="s">
        <v>58</v>
      </c>
    </row>
    <row r="12" spans="1:8" ht="30" x14ac:dyDescent="0.25">
      <c r="A12" s="191"/>
      <c r="B12" s="117" t="s">
        <v>13</v>
      </c>
      <c r="C12" s="94">
        <v>24444</v>
      </c>
      <c r="D12" s="103">
        <v>22000</v>
      </c>
      <c r="E12" s="184"/>
      <c r="F12" s="21">
        <v>20000</v>
      </c>
      <c r="G12" s="200"/>
      <c r="H12" s="131" t="s">
        <v>50</v>
      </c>
    </row>
    <row r="13" spans="1:8" ht="30" x14ac:dyDescent="0.25">
      <c r="A13" s="191"/>
      <c r="B13" s="117" t="s">
        <v>7</v>
      </c>
      <c r="C13" s="94">
        <v>20000</v>
      </c>
      <c r="D13" s="103">
        <v>18000</v>
      </c>
      <c r="E13" s="184"/>
      <c r="F13" s="21">
        <v>18000</v>
      </c>
      <c r="G13" s="200"/>
      <c r="H13" s="132" t="s">
        <v>49</v>
      </c>
    </row>
    <row r="14" spans="1:8" ht="45" x14ac:dyDescent="0.25">
      <c r="A14" s="144" t="s">
        <v>8</v>
      </c>
      <c r="B14" s="145" t="s">
        <v>10</v>
      </c>
      <c r="C14" s="146">
        <v>10000</v>
      </c>
      <c r="D14" s="147">
        <v>10000</v>
      </c>
      <c r="E14" s="148">
        <f>D14</f>
        <v>10000</v>
      </c>
      <c r="F14" s="149">
        <v>10000</v>
      </c>
      <c r="G14" s="150">
        <f>F14</f>
        <v>10000</v>
      </c>
      <c r="H14" s="151" t="s">
        <v>51</v>
      </c>
    </row>
    <row r="15" spans="1:8" ht="30" x14ac:dyDescent="0.25">
      <c r="A15" s="152" t="s">
        <v>11</v>
      </c>
      <c r="B15" s="153" t="s">
        <v>12</v>
      </c>
      <c r="C15" s="95">
        <v>0</v>
      </c>
      <c r="D15" s="154">
        <v>0</v>
      </c>
      <c r="E15" s="155">
        <f>D15</f>
        <v>0</v>
      </c>
      <c r="F15" s="156">
        <v>0</v>
      </c>
      <c r="G15" s="157">
        <f>F15</f>
        <v>0</v>
      </c>
      <c r="H15" s="158" t="s">
        <v>52</v>
      </c>
    </row>
    <row r="16" spans="1:8" ht="41.45" customHeight="1" x14ac:dyDescent="0.25">
      <c r="A16" s="126" t="s">
        <v>16</v>
      </c>
      <c r="B16" s="118" t="s">
        <v>56</v>
      </c>
      <c r="C16" s="98">
        <v>15000</v>
      </c>
      <c r="D16" s="104">
        <v>10000</v>
      </c>
      <c r="E16" s="105">
        <f>D16</f>
        <v>10000</v>
      </c>
      <c r="F16" s="36">
        <v>6500</v>
      </c>
      <c r="G16" s="121">
        <f>F16</f>
        <v>6500</v>
      </c>
      <c r="H16" s="133" t="s">
        <v>53</v>
      </c>
    </row>
    <row r="17" spans="1:8" ht="45" x14ac:dyDescent="0.25">
      <c r="A17" s="190" t="s">
        <v>19</v>
      </c>
      <c r="B17" s="119" t="s">
        <v>20</v>
      </c>
      <c r="C17" s="99">
        <v>4000</v>
      </c>
      <c r="D17" s="106">
        <v>3600</v>
      </c>
      <c r="E17" s="185">
        <f>D19+D18+D17</f>
        <v>13500</v>
      </c>
      <c r="F17" s="41">
        <v>1500</v>
      </c>
      <c r="G17" s="201">
        <f>F19+F18+F17</f>
        <v>3000</v>
      </c>
      <c r="H17" s="134" t="s">
        <v>54</v>
      </c>
    </row>
    <row r="18" spans="1:8" ht="45" x14ac:dyDescent="0.25">
      <c r="A18" s="190"/>
      <c r="B18" s="119" t="s">
        <v>21</v>
      </c>
      <c r="C18" s="99">
        <v>6000</v>
      </c>
      <c r="D18" s="106">
        <v>5400</v>
      </c>
      <c r="E18" s="185"/>
      <c r="F18" s="41">
        <v>1000</v>
      </c>
      <c r="G18" s="201"/>
      <c r="H18" s="134" t="s">
        <v>30</v>
      </c>
    </row>
    <row r="19" spans="1:8" ht="60" x14ac:dyDescent="0.25">
      <c r="A19" s="190"/>
      <c r="B19" s="119" t="s">
        <v>22</v>
      </c>
      <c r="C19" s="99">
        <v>5000</v>
      </c>
      <c r="D19" s="106">
        <v>4500</v>
      </c>
      <c r="E19" s="185"/>
      <c r="F19" s="41">
        <v>500</v>
      </c>
      <c r="G19" s="201"/>
      <c r="H19" s="134" t="s">
        <v>31</v>
      </c>
    </row>
    <row r="20" spans="1:8" ht="30.75" thickBot="1" x14ac:dyDescent="0.3">
      <c r="A20" s="127" t="s">
        <v>23</v>
      </c>
      <c r="B20" s="120" t="s">
        <v>24</v>
      </c>
      <c r="C20" s="100">
        <v>115356</v>
      </c>
      <c r="D20" s="107">
        <v>50000</v>
      </c>
      <c r="E20" s="108">
        <f>D20</f>
        <v>50000</v>
      </c>
      <c r="F20" s="109">
        <v>50000</v>
      </c>
      <c r="G20" s="122">
        <f>F20</f>
        <v>50000</v>
      </c>
      <c r="H20" s="135" t="s">
        <v>59</v>
      </c>
    </row>
    <row r="21" spans="1:8" ht="15.75" thickBot="1" x14ac:dyDescent="0.3">
      <c r="A21" s="91" t="s">
        <v>25</v>
      </c>
      <c r="B21" s="93"/>
      <c r="C21" s="110">
        <f>SUM(C4:C20)</f>
        <v>689100</v>
      </c>
      <c r="D21" s="128">
        <f>SUM(D4:D20)</f>
        <v>396875</v>
      </c>
      <c r="E21" s="110">
        <f>SUM(E4:E20)</f>
        <v>396875</v>
      </c>
      <c r="F21" s="111">
        <f>SUM(F4:F20)</f>
        <v>249875</v>
      </c>
      <c r="G21" s="123">
        <f>SUM(G4:G20)</f>
        <v>249875</v>
      </c>
      <c r="H21" s="124"/>
    </row>
  </sheetData>
  <mergeCells count="17">
    <mergeCell ref="F3:G3"/>
    <mergeCell ref="H4:H5"/>
    <mergeCell ref="A17:A19"/>
    <mergeCell ref="A11:A13"/>
    <mergeCell ref="A6:A8"/>
    <mergeCell ref="A9:A10"/>
    <mergeCell ref="A4:A5"/>
    <mergeCell ref="G4:G5"/>
    <mergeCell ref="G6:G8"/>
    <mergeCell ref="G9:G10"/>
    <mergeCell ref="G11:G13"/>
    <mergeCell ref="G17:G19"/>
    <mergeCell ref="E4:E5"/>
    <mergeCell ref="E6:E8"/>
    <mergeCell ref="E9:E10"/>
    <mergeCell ref="E11:E13"/>
    <mergeCell ref="E17:E19"/>
  </mergeCells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AF585E-235C-4979-9EF1-D3182D01B411}">
  <dimension ref="A2:M19"/>
  <sheetViews>
    <sheetView workbookViewId="0">
      <selection activeCell="A2" sqref="A2"/>
    </sheetView>
  </sheetViews>
  <sheetFormatPr defaultRowHeight="15" x14ac:dyDescent="0.25"/>
  <cols>
    <col min="1" max="1" width="19.28515625" customWidth="1"/>
    <col min="2" max="2" width="11.28515625" style="2" bestFit="1" customWidth="1"/>
    <col min="3" max="3" width="11.28515625" bestFit="1" customWidth="1"/>
    <col min="4" max="4" width="10.28515625" bestFit="1" customWidth="1"/>
    <col min="5" max="6" width="11.28515625" bestFit="1" customWidth="1"/>
    <col min="7" max="7" width="10.28515625" bestFit="1" customWidth="1"/>
    <col min="8" max="9" width="11.28515625" bestFit="1" customWidth="1"/>
    <col min="10" max="10" width="11.28515625" customWidth="1"/>
    <col min="11" max="11" width="12.7109375" bestFit="1" customWidth="1"/>
  </cols>
  <sheetData>
    <row r="2" spans="1:13" ht="47.25" thickBot="1" x14ac:dyDescent="0.75">
      <c r="A2" s="48" t="s">
        <v>60</v>
      </c>
    </row>
    <row r="3" spans="1:13" x14ac:dyDescent="0.25">
      <c r="A3" s="208" t="s">
        <v>36</v>
      </c>
      <c r="B3" s="15">
        <v>2015</v>
      </c>
      <c r="C3" s="204">
        <v>2016</v>
      </c>
      <c r="D3" s="205"/>
      <c r="E3" s="202">
        <v>2017</v>
      </c>
      <c r="F3" s="203"/>
      <c r="G3" s="63" t="s">
        <v>33</v>
      </c>
      <c r="H3" s="204">
        <v>2018</v>
      </c>
      <c r="I3" s="205"/>
      <c r="J3" s="82">
        <v>2019</v>
      </c>
      <c r="K3" s="206" t="s">
        <v>25</v>
      </c>
      <c r="L3" s="1"/>
      <c r="M3" s="1"/>
    </row>
    <row r="4" spans="1:13" ht="15.75" thickBot="1" x14ac:dyDescent="0.3">
      <c r="A4" s="209"/>
      <c r="B4" s="16"/>
      <c r="C4" s="9">
        <v>1</v>
      </c>
      <c r="D4" s="62">
        <v>2</v>
      </c>
      <c r="E4" s="53" t="s">
        <v>27</v>
      </c>
      <c r="F4" s="5" t="s">
        <v>26</v>
      </c>
      <c r="G4" s="64" t="s">
        <v>32</v>
      </c>
      <c r="H4" s="9" t="s">
        <v>27</v>
      </c>
      <c r="I4" s="10" t="s">
        <v>26</v>
      </c>
      <c r="J4" s="83" t="s">
        <v>27</v>
      </c>
      <c r="K4" s="207"/>
      <c r="L4" s="1"/>
      <c r="M4" s="1"/>
    </row>
    <row r="5" spans="1:13" ht="30" x14ac:dyDescent="0.25">
      <c r="A5" s="159" t="s">
        <v>37</v>
      </c>
      <c r="B5" s="139">
        <v>10000</v>
      </c>
      <c r="C5" s="160">
        <v>0</v>
      </c>
      <c r="D5" s="161">
        <v>0</v>
      </c>
      <c r="E5" s="162">
        <v>11000</v>
      </c>
      <c r="F5" s="163">
        <v>13000</v>
      </c>
      <c r="G5" s="164">
        <v>0</v>
      </c>
      <c r="H5" s="160">
        <v>15000</v>
      </c>
      <c r="I5" s="161">
        <v>25000</v>
      </c>
      <c r="J5" s="164">
        <v>30000</v>
      </c>
      <c r="K5" s="165">
        <f t="shared" ref="K5:K18" si="0">SUM(B5:J5)</f>
        <v>104000</v>
      </c>
      <c r="L5" s="1"/>
      <c r="M5" s="1"/>
    </row>
    <row r="6" spans="1:13" x14ac:dyDescent="0.25">
      <c r="A6" s="72" t="s">
        <v>2</v>
      </c>
      <c r="B6" s="26">
        <v>10000</v>
      </c>
      <c r="C6" s="23">
        <v>43000</v>
      </c>
      <c r="D6" s="25">
        <v>14500</v>
      </c>
      <c r="E6" s="54">
        <v>58000</v>
      </c>
      <c r="F6" s="24">
        <v>26000</v>
      </c>
      <c r="G6" s="65">
        <v>18000</v>
      </c>
      <c r="H6" s="23">
        <v>68000</v>
      </c>
      <c r="I6" s="25">
        <v>30000</v>
      </c>
      <c r="J6" s="65">
        <v>85000</v>
      </c>
      <c r="K6" s="27">
        <f t="shared" si="0"/>
        <v>352500</v>
      </c>
      <c r="L6" s="1"/>
      <c r="M6" s="1"/>
    </row>
    <row r="7" spans="1:13" x14ac:dyDescent="0.25">
      <c r="A7" s="73" t="s">
        <v>4</v>
      </c>
      <c r="B7" s="31">
        <v>25000</v>
      </c>
      <c r="C7" s="28">
        <v>45000</v>
      </c>
      <c r="D7" s="30">
        <v>25000</v>
      </c>
      <c r="E7" s="55">
        <v>35000</v>
      </c>
      <c r="F7" s="29">
        <v>30000</v>
      </c>
      <c r="G7" s="66">
        <v>2200</v>
      </c>
      <c r="H7" s="28">
        <v>28000</v>
      </c>
      <c r="I7" s="30">
        <v>25000</v>
      </c>
      <c r="J7" s="66">
        <v>27375</v>
      </c>
      <c r="K7" s="32">
        <f t="shared" si="0"/>
        <v>242575</v>
      </c>
      <c r="L7" s="1"/>
      <c r="M7" s="1"/>
    </row>
    <row r="8" spans="1:13" ht="30" x14ac:dyDescent="0.25">
      <c r="A8" s="74" t="s">
        <v>5</v>
      </c>
      <c r="B8" s="21">
        <v>0</v>
      </c>
      <c r="C8" s="18">
        <v>0</v>
      </c>
      <c r="D8" s="20">
        <v>0</v>
      </c>
      <c r="E8" s="56">
        <v>0</v>
      </c>
      <c r="F8" s="19">
        <v>0</v>
      </c>
      <c r="G8" s="67">
        <v>0</v>
      </c>
      <c r="H8" s="18">
        <v>30000</v>
      </c>
      <c r="I8" s="20">
        <v>22000</v>
      </c>
      <c r="J8" s="67">
        <v>38000</v>
      </c>
      <c r="K8" s="22">
        <f t="shared" si="0"/>
        <v>90000</v>
      </c>
      <c r="L8" s="1"/>
      <c r="M8" s="1"/>
    </row>
    <row r="9" spans="1:13" ht="30" x14ac:dyDescent="0.25">
      <c r="A9" s="166" t="s">
        <v>8</v>
      </c>
      <c r="B9" s="149">
        <v>15000</v>
      </c>
      <c r="C9" s="167">
        <v>0</v>
      </c>
      <c r="D9" s="168">
        <v>0</v>
      </c>
      <c r="E9" s="169">
        <v>0</v>
      </c>
      <c r="F9" s="170">
        <v>10000</v>
      </c>
      <c r="G9" s="171">
        <v>15575</v>
      </c>
      <c r="H9" s="167">
        <v>10000</v>
      </c>
      <c r="I9" s="168">
        <v>5000</v>
      </c>
      <c r="J9" s="171">
        <v>10000</v>
      </c>
      <c r="K9" s="172">
        <f t="shared" si="0"/>
        <v>65575</v>
      </c>
      <c r="L9" s="1"/>
      <c r="M9" s="1"/>
    </row>
    <row r="10" spans="1:13" x14ac:dyDescent="0.25">
      <c r="A10" s="173" t="s">
        <v>11</v>
      </c>
      <c r="B10" s="156">
        <v>40000</v>
      </c>
      <c r="C10" s="174">
        <v>80000</v>
      </c>
      <c r="D10" s="175">
        <v>0</v>
      </c>
      <c r="E10" s="176">
        <v>37000</v>
      </c>
      <c r="F10" s="177">
        <v>49000</v>
      </c>
      <c r="G10" s="178">
        <v>50000</v>
      </c>
      <c r="H10" s="174">
        <v>49000</v>
      </c>
      <c r="I10" s="175">
        <v>43000</v>
      </c>
      <c r="J10" s="178">
        <v>0</v>
      </c>
      <c r="K10" s="179">
        <f t="shared" si="0"/>
        <v>348000</v>
      </c>
      <c r="L10" s="1"/>
      <c r="M10" s="1"/>
    </row>
    <row r="11" spans="1:13" x14ac:dyDescent="0.25">
      <c r="A11" s="86" t="s">
        <v>16</v>
      </c>
      <c r="B11" s="36">
        <v>0</v>
      </c>
      <c r="C11" s="33">
        <v>0</v>
      </c>
      <c r="D11" s="35">
        <v>0</v>
      </c>
      <c r="E11" s="57">
        <v>0</v>
      </c>
      <c r="F11" s="34">
        <v>0</v>
      </c>
      <c r="G11" s="68">
        <v>0</v>
      </c>
      <c r="H11" s="33">
        <v>0</v>
      </c>
      <c r="I11" s="35">
        <v>0</v>
      </c>
      <c r="J11" s="68">
        <v>6500</v>
      </c>
      <c r="K11" s="37">
        <f t="shared" si="0"/>
        <v>6500</v>
      </c>
      <c r="L11" s="1"/>
      <c r="M11" s="1"/>
    </row>
    <row r="12" spans="1:13" ht="45" x14ac:dyDescent="0.25">
      <c r="A12" s="75" t="s">
        <v>19</v>
      </c>
      <c r="B12" s="41">
        <v>0</v>
      </c>
      <c r="C12" s="38">
        <v>0</v>
      </c>
      <c r="D12" s="40">
        <v>0</v>
      </c>
      <c r="E12" s="58">
        <v>0</v>
      </c>
      <c r="F12" s="39">
        <v>0</v>
      </c>
      <c r="G12" s="69">
        <v>0</v>
      </c>
      <c r="H12" s="38">
        <v>0</v>
      </c>
      <c r="I12" s="40">
        <v>0</v>
      </c>
      <c r="J12" s="69">
        <v>3000</v>
      </c>
      <c r="K12" s="42">
        <f t="shared" si="0"/>
        <v>3000</v>
      </c>
      <c r="L12" s="1"/>
      <c r="M12" s="1"/>
    </row>
    <row r="13" spans="1:13" ht="30" x14ac:dyDescent="0.25">
      <c r="A13" s="87" t="s">
        <v>23</v>
      </c>
      <c r="B13" s="46">
        <v>0</v>
      </c>
      <c r="C13" s="43">
        <v>0</v>
      </c>
      <c r="D13" s="45">
        <v>0</v>
      </c>
      <c r="E13" s="59">
        <v>0</v>
      </c>
      <c r="F13" s="44">
        <v>0</v>
      </c>
      <c r="G13" s="70">
        <v>0</v>
      </c>
      <c r="H13" s="43">
        <v>0</v>
      </c>
      <c r="I13" s="45">
        <v>0</v>
      </c>
      <c r="J13" s="70">
        <v>50000</v>
      </c>
      <c r="K13" s="47">
        <f t="shared" si="0"/>
        <v>50000</v>
      </c>
      <c r="L13" s="1"/>
      <c r="M13" s="1"/>
    </row>
    <row r="14" spans="1:13" x14ac:dyDescent="0.25">
      <c r="A14" s="88" t="s">
        <v>28</v>
      </c>
      <c r="B14" s="17">
        <v>90000</v>
      </c>
      <c r="C14" s="4">
        <v>9000</v>
      </c>
      <c r="D14" s="11">
        <v>9000</v>
      </c>
      <c r="E14" s="8">
        <v>9000</v>
      </c>
      <c r="F14" s="6">
        <v>9000</v>
      </c>
      <c r="G14" s="71">
        <v>0</v>
      </c>
      <c r="H14" s="4">
        <v>0</v>
      </c>
      <c r="I14" s="11">
        <v>0</v>
      </c>
      <c r="J14" s="71">
        <v>0</v>
      </c>
      <c r="K14" s="14">
        <f t="shared" si="0"/>
        <v>126000</v>
      </c>
      <c r="L14" s="1"/>
      <c r="M14" s="1"/>
    </row>
    <row r="15" spans="1:13" x14ac:dyDescent="0.25">
      <c r="A15" s="88" t="s">
        <v>29</v>
      </c>
      <c r="B15" s="17">
        <v>0</v>
      </c>
      <c r="C15" s="4">
        <v>0</v>
      </c>
      <c r="D15" s="11">
        <v>18252</v>
      </c>
      <c r="E15" s="8">
        <v>0</v>
      </c>
      <c r="F15" s="6">
        <v>0</v>
      </c>
      <c r="G15" s="71">
        <v>0</v>
      </c>
      <c r="H15" s="4">
        <v>0</v>
      </c>
      <c r="I15" s="11">
        <v>0</v>
      </c>
      <c r="J15" s="71">
        <v>0</v>
      </c>
      <c r="K15" s="14">
        <f t="shared" si="0"/>
        <v>18252</v>
      </c>
      <c r="L15" s="1"/>
      <c r="M15" s="1"/>
    </row>
    <row r="16" spans="1:13" x14ac:dyDescent="0.25">
      <c r="A16" s="88" t="s">
        <v>34</v>
      </c>
      <c r="B16" s="17">
        <v>2000</v>
      </c>
      <c r="C16" s="12">
        <v>0</v>
      </c>
      <c r="D16" s="13">
        <v>0</v>
      </c>
      <c r="E16" s="60">
        <v>0</v>
      </c>
      <c r="F16" s="7">
        <v>0</v>
      </c>
      <c r="G16" s="71">
        <v>0</v>
      </c>
      <c r="H16" s="12">
        <v>0</v>
      </c>
      <c r="I16" s="13">
        <v>0</v>
      </c>
      <c r="J16" s="84">
        <v>0</v>
      </c>
      <c r="K16" s="14">
        <f t="shared" si="0"/>
        <v>2000</v>
      </c>
      <c r="L16" s="1"/>
      <c r="M16" s="1"/>
    </row>
    <row r="17" spans="1:13" ht="45.75" thickBot="1" x14ac:dyDescent="0.3">
      <c r="A17" s="89" t="s">
        <v>35</v>
      </c>
      <c r="B17" s="16">
        <f>2718+6900+3000+3500+2963</f>
        <v>19081</v>
      </c>
      <c r="C17" s="50">
        <v>0</v>
      </c>
      <c r="D17" s="51">
        <v>0</v>
      </c>
      <c r="E17" s="61">
        <v>0</v>
      </c>
      <c r="F17" s="49">
        <v>0</v>
      </c>
      <c r="G17" s="64">
        <v>0</v>
      </c>
      <c r="H17" s="50">
        <v>0</v>
      </c>
      <c r="I17" s="51">
        <v>0</v>
      </c>
      <c r="J17" s="85">
        <v>0</v>
      </c>
      <c r="K17" s="52">
        <f t="shared" si="0"/>
        <v>19081</v>
      </c>
      <c r="L17" s="1"/>
      <c r="M17" s="1"/>
    </row>
    <row r="18" spans="1:13" ht="15.75" thickBot="1" x14ac:dyDescent="0.3">
      <c r="A18" s="3" t="s">
        <v>25</v>
      </c>
      <c r="B18" s="76">
        <f t="shared" ref="B18" si="1">SUM(B5:B15)</f>
        <v>190000</v>
      </c>
      <c r="C18" s="77">
        <f t="shared" ref="C18:I18" si="2">SUM(C5:C15)</f>
        <v>177000</v>
      </c>
      <c r="D18" s="78">
        <f t="shared" si="2"/>
        <v>66752</v>
      </c>
      <c r="E18" s="79">
        <f t="shared" si="2"/>
        <v>150000</v>
      </c>
      <c r="F18" s="80">
        <f t="shared" si="2"/>
        <v>137000</v>
      </c>
      <c r="G18" s="79">
        <f t="shared" si="2"/>
        <v>85775</v>
      </c>
      <c r="H18" s="77">
        <f t="shared" si="2"/>
        <v>200000</v>
      </c>
      <c r="I18" s="78">
        <f t="shared" si="2"/>
        <v>150000</v>
      </c>
      <c r="J18" s="78">
        <f>SUM(J5:J17)</f>
        <v>249875</v>
      </c>
      <c r="K18" s="81">
        <f t="shared" si="0"/>
        <v>1406402</v>
      </c>
      <c r="L18" s="1"/>
      <c r="M18" s="1"/>
    </row>
    <row r="19" spans="1:13" x14ac:dyDescent="0.25">
      <c r="A19" t="s">
        <v>38</v>
      </c>
      <c r="L19" s="1"/>
      <c r="M19" s="1"/>
    </row>
  </sheetData>
  <mergeCells count="5">
    <mergeCell ref="E3:F3"/>
    <mergeCell ref="C3:D3"/>
    <mergeCell ref="H3:I3"/>
    <mergeCell ref="K3:K4"/>
    <mergeCell ref="A3:A4"/>
  </mergeCell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2019</vt:lpstr>
      <vt:lpstr>Minulé roky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Asistentka</dc:creator>
  <cp:lastModifiedBy>Asistentka</cp:lastModifiedBy>
  <cp:lastPrinted>2019-02-18T11:27:21Z</cp:lastPrinted>
  <dcterms:created xsi:type="dcterms:W3CDTF">2018-02-05T10:22:24Z</dcterms:created>
  <dcterms:modified xsi:type="dcterms:W3CDTF">2019-02-20T10:06:35Z</dcterms:modified>
</cp:coreProperties>
</file>